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765" windowHeight="8445" activeTab="3"/>
  </bookViews>
  <sheets>
    <sheet name="2271" sheetId="27" r:id="rId1"/>
    <sheet name="2275 (ТПВ)" sheetId="25" r:id="rId2"/>
    <sheet name="2275 (Дрова)" sheetId="24" r:id="rId3"/>
    <sheet name="2274" sheetId="22" r:id="rId4"/>
    <sheet name="2272" sheetId="26" r:id="rId5"/>
    <sheet name="2273" sheetId="21" r:id="rId6"/>
  </sheets>
  <calcPr calcId="152511"/>
</workbook>
</file>

<file path=xl/calcChain.xml><?xml version="1.0" encoding="utf-8"?>
<calcChain xmlns="http://schemas.openxmlformats.org/spreadsheetml/2006/main">
  <c r="G42" i="26" l="1"/>
  <c r="H42" i="26"/>
  <c r="I42" i="26"/>
  <c r="J42" i="26"/>
  <c r="K42" i="26"/>
  <c r="L42" i="26"/>
  <c r="M42" i="26"/>
  <c r="N42" i="26"/>
  <c r="O42" i="26"/>
  <c r="P42" i="26"/>
  <c r="Q42" i="26"/>
  <c r="R42" i="26"/>
  <c r="F42" i="26"/>
  <c r="R41" i="26"/>
  <c r="R40" i="26"/>
  <c r="P47" i="24" l="1"/>
  <c r="P41" i="27"/>
  <c r="O41" i="27"/>
  <c r="N41" i="27"/>
  <c r="M41" i="27"/>
  <c r="L41" i="27"/>
  <c r="K41" i="27"/>
  <c r="J41" i="27"/>
  <c r="I41" i="27"/>
  <c r="H41" i="27"/>
  <c r="G41" i="27"/>
  <c r="F41" i="27"/>
  <c r="E41" i="27"/>
  <c r="Q40" i="27"/>
  <c r="Q41" i="27" s="1"/>
  <c r="J17" i="27" l="1"/>
  <c r="I17" i="27"/>
  <c r="H17" i="27"/>
  <c r="G17" i="27"/>
  <c r="F17" i="27"/>
  <c r="E17" i="27"/>
  <c r="K16" i="27"/>
  <c r="K15" i="27"/>
  <c r="K14" i="27"/>
  <c r="K13" i="27"/>
  <c r="K12" i="27"/>
  <c r="K11" i="27"/>
  <c r="K10" i="27"/>
  <c r="K9" i="27"/>
  <c r="K8" i="27"/>
  <c r="K7" i="27"/>
  <c r="K6" i="27"/>
  <c r="K5" i="27"/>
  <c r="Q44" i="26"/>
  <c r="P44" i="26"/>
  <c r="O44" i="26"/>
  <c r="N44" i="26"/>
  <c r="M44" i="26"/>
  <c r="L44" i="26"/>
  <c r="K44" i="26"/>
  <c r="J44" i="26"/>
  <c r="I44" i="26"/>
  <c r="H44" i="26"/>
  <c r="G44" i="26"/>
  <c r="F44" i="26"/>
  <c r="R43" i="26"/>
  <c r="R44" i="26" s="1"/>
  <c r="K17" i="27" l="1"/>
  <c r="J17" i="26" l="1"/>
  <c r="I17" i="26"/>
  <c r="H17" i="26"/>
  <c r="G17" i="26"/>
  <c r="F17" i="26"/>
  <c r="E17" i="26"/>
  <c r="K16" i="26"/>
  <c r="K15" i="26"/>
  <c r="K14" i="26"/>
  <c r="K13" i="26"/>
  <c r="K12" i="26"/>
  <c r="K11" i="26"/>
  <c r="K10" i="26"/>
  <c r="K9" i="26"/>
  <c r="K8" i="26"/>
  <c r="K7" i="26"/>
  <c r="K6" i="26"/>
  <c r="K5" i="26"/>
  <c r="Q66" i="21"/>
  <c r="K17" i="26" l="1"/>
  <c r="Q57" i="21"/>
  <c r="Q53" i="21"/>
  <c r="Q74" i="21"/>
  <c r="M75" i="21"/>
  <c r="L75" i="21"/>
  <c r="K75" i="21"/>
  <c r="J75" i="21"/>
  <c r="I75" i="21"/>
  <c r="H75" i="21"/>
  <c r="G75" i="21"/>
  <c r="F75" i="21"/>
  <c r="E75" i="21"/>
  <c r="Q45" i="22"/>
  <c r="H46" i="22"/>
  <c r="G46" i="22"/>
  <c r="F46" i="22"/>
  <c r="E46" i="22"/>
  <c r="P46" i="22"/>
  <c r="O46" i="22"/>
  <c r="N46" i="22"/>
  <c r="Q47" i="22" l="1"/>
  <c r="R42" i="24"/>
  <c r="R43" i="24"/>
  <c r="R44" i="24"/>
  <c r="R45" i="24"/>
  <c r="R46" i="24"/>
  <c r="R41" i="24"/>
  <c r="Q47" i="24"/>
  <c r="O47" i="24"/>
  <c r="H47" i="24"/>
  <c r="G47" i="24"/>
  <c r="M47" i="24"/>
  <c r="F47" i="24"/>
  <c r="Q41" i="25"/>
  <c r="Q42" i="25" s="1"/>
  <c r="Q41" i="22"/>
  <c r="Q42" i="22"/>
  <c r="Q43" i="22"/>
  <c r="Q44" i="22"/>
  <c r="I46" i="22"/>
  <c r="J46" i="22"/>
  <c r="K46" i="22"/>
  <c r="L46" i="22"/>
  <c r="M46" i="22"/>
  <c r="Q42" i="21"/>
  <c r="Q45" i="21"/>
  <c r="Q46" i="21"/>
  <c r="Q44" i="21"/>
  <c r="Q47" i="21"/>
  <c r="Q62" i="21"/>
  <c r="Q65" i="21"/>
  <c r="R65" i="21"/>
  <c r="Q59" i="21"/>
  <c r="Q73" i="21"/>
  <c r="Q55" i="21"/>
  <c r="Q50" i="21"/>
  <c r="Q58" i="21"/>
  <c r="Q72" i="21"/>
  <c r="Q51" i="21"/>
  <c r="Q68" i="21"/>
  <c r="Q56" i="21"/>
  <c r="Q60" i="21"/>
  <c r="Q71" i="21"/>
  <c r="Q70" i="21"/>
  <c r="Q49" i="21"/>
  <c r="Q67" i="21"/>
  <c r="Q69" i="21"/>
  <c r="Q52" i="21"/>
  <c r="Q48" i="21"/>
  <c r="P42" i="25"/>
  <c r="O42" i="25"/>
  <c r="N42" i="25"/>
  <c r="M42" i="25"/>
  <c r="L42" i="25"/>
  <c r="K42" i="25"/>
  <c r="J42" i="25"/>
  <c r="I42" i="25"/>
  <c r="H42" i="25"/>
  <c r="G42" i="25"/>
  <c r="F42" i="25"/>
  <c r="E42" i="25"/>
  <c r="J17" i="25"/>
  <c r="I17" i="25"/>
  <c r="H17" i="25"/>
  <c r="G17" i="25"/>
  <c r="F17" i="25"/>
  <c r="E17" i="25"/>
  <c r="K16" i="25"/>
  <c r="K15" i="25"/>
  <c r="K14" i="25"/>
  <c r="K13" i="25"/>
  <c r="K12" i="25"/>
  <c r="K11" i="25"/>
  <c r="K10" i="25"/>
  <c r="K9" i="25"/>
  <c r="K8" i="25"/>
  <c r="K7" i="25"/>
  <c r="K6" i="25"/>
  <c r="K5" i="25"/>
  <c r="N47" i="24"/>
  <c r="L47" i="24"/>
  <c r="K47" i="24"/>
  <c r="J47" i="24"/>
  <c r="I47" i="24"/>
  <c r="K17" i="24"/>
  <c r="J17" i="24"/>
  <c r="I17" i="24"/>
  <c r="H17" i="24"/>
  <c r="G17" i="24"/>
  <c r="F17" i="24"/>
  <c r="L16" i="24"/>
  <c r="L15" i="24"/>
  <c r="L14" i="24"/>
  <c r="L13" i="24"/>
  <c r="L12" i="24"/>
  <c r="L11" i="24"/>
  <c r="L10" i="24"/>
  <c r="L9" i="24"/>
  <c r="L8" i="24"/>
  <c r="L7" i="24"/>
  <c r="L6" i="24"/>
  <c r="L5" i="24"/>
  <c r="L17" i="24" s="1"/>
  <c r="J17" i="22"/>
  <c r="I17" i="22"/>
  <c r="H17" i="22"/>
  <c r="G17" i="22"/>
  <c r="F17" i="22"/>
  <c r="E17" i="22"/>
  <c r="K16" i="22"/>
  <c r="K15" i="22"/>
  <c r="K14" i="22"/>
  <c r="K13" i="22"/>
  <c r="K12" i="22"/>
  <c r="K11" i="22"/>
  <c r="K10" i="22"/>
  <c r="K9" i="22"/>
  <c r="K8" i="22"/>
  <c r="K7" i="22"/>
  <c r="K6" i="22"/>
  <c r="K5" i="22"/>
  <c r="K17" i="22"/>
  <c r="J17" i="21"/>
  <c r="I17" i="21"/>
  <c r="H17" i="21"/>
  <c r="G17" i="21"/>
  <c r="F17" i="21"/>
  <c r="E17" i="21"/>
  <c r="K16" i="21"/>
  <c r="K15" i="21"/>
  <c r="K14" i="21"/>
  <c r="K13" i="21"/>
  <c r="K12" i="21"/>
  <c r="K11" i="21"/>
  <c r="K10" i="21"/>
  <c r="K9" i="21"/>
  <c r="K8" i="21"/>
  <c r="K7" i="21"/>
  <c r="K6" i="21"/>
  <c r="K5" i="21"/>
  <c r="K17" i="21" l="1"/>
  <c r="K17" i="25"/>
  <c r="Q46" i="22"/>
  <c r="R47" i="24"/>
</calcChain>
</file>

<file path=xl/sharedStrings.xml><?xml version="1.0" encoding="utf-8"?>
<sst xmlns="http://schemas.openxmlformats.org/spreadsheetml/2006/main" count="330" uniqueCount="94">
  <si>
    <t>Місяць</t>
  </si>
  <si>
    <t>Музей</t>
  </si>
  <si>
    <t>РБК</t>
  </si>
  <si>
    <t>Школа</t>
  </si>
  <si>
    <t>ФГВ</t>
  </si>
  <si>
    <t>Всього</t>
  </si>
  <si>
    <t>кВт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</si>
  <si>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</si>
  <si>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</si>
  <si>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</si>
  <si>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</si>
  <si>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</si>
  <si>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</si>
  <si>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</si>
  <si>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</si>
  <si>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</si>
  <si>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</si>
  <si>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</si>
  <si>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</si>
  <si>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Підпис</t>
  </si>
  <si>
    <t>ПІП</t>
  </si>
  <si>
    <t>Нормативний розрахунок по електроенергії на 2015 рік по Сектору культури Сквирської РДА</t>
  </si>
  <si>
    <t>ЦРБ</t>
  </si>
  <si>
    <t>ЦДБ</t>
  </si>
  <si>
    <t xml:space="preserve">Серпень </t>
  </si>
  <si>
    <t xml:space="preserve">Всього  </t>
  </si>
  <si>
    <t>Димань С.Г.</t>
  </si>
  <si>
    <t>(м3)</t>
  </si>
  <si>
    <t>Найменування закладу</t>
  </si>
  <si>
    <t>Добова норма,м3</t>
  </si>
  <si>
    <t>(назва розпорика чи одержувача)</t>
  </si>
  <si>
    <t>(кВт)</t>
  </si>
  <si>
    <r>
      <t>ФП с.В.Єрчики</t>
    </r>
    <r>
      <rPr>
        <sz val="10"/>
        <color indexed="8"/>
        <rFont val="Times New Roman"/>
        <family val="1"/>
        <charset val="204"/>
      </rPr>
      <t xml:space="preserve"> вул.Коноплястого,4</t>
    </r>
  </si>
  <si>
    <r>
      <t xml:space="preserve">ФП с.М.Єрчики  </t>
    </r>
    <r>
      <rPr>
        <sz val="10"/>
        <color indexed="8"/>
        <rFont val="Times New Roman"/>
        <family val="1"/>
        <charset val="204"/>
      </rPr>
      <t>вул.Київська,33</t>
    </r>
  </si>
  <si>
    <r>
      <t>ФП с.Токарівка,</t>
    </r>
    <r>
      <rPr>
        <sz val="10"/>
        <color indexed="8"/>
        <rFont val="Times New Roman"/>
        <family val="1"/>
        <charset val="204"/>
      </rPr>
      <t xml:space="preserve"> пров.Лісовий, 1</t>
    </r>
  </si>
  <si>
    <r>
      <t>ФП с.Руда</t>
    </r>
    <r>
      <rPr>
        <sz val="10"/>
        <color indexed="8"/>
        <rFont val="Times New Roman"/>
        <family val="1"/>
        <charset val="204"/>
      </rPr>
      <t xml:space="preserve"> вул.І.Франка, 70А</t>
    </r>
  </si>
  <si>
    <r>
      <t>ФП с.Дулицьке</t>
    </r>
    <r>
      <rPr>
        <sz val="10"/>
        <color indexed="8"/>
        <rFont val="Times New Roman"/>
        <family val="1"/>
        <charset val="204"/>
      </rPr>
      <t xml:space="preserve"> пров.Луговий,8</t>
    </r>
  </si>
  <si>
    <r>
      <t>ФП с.Безпечна</t>
    </r>
    <r>
      <rPr>
        <sz val="10"/>
        <color indexed="8"/>
        <rFont val="Times New Roman"/>
        <family val="1"/>
        <charset val="204"/>
      </rPr>
      <t xml:space="preserve"> вул.Шевченка, 3</t>
    </r>
  </si>
  <si>
    <r>
      <t>ФП с.Тарасівка</t>
    </r>
    <r>
      <rPr>
        <sz val="10"/>
        <color indexed="8"/>
        <rFont val="Times New Roman"/>
        <family val="1"/>
        <charset val="204"/>
      </rPr>
      <t xml:space="preserve"> вул.Миру, 45Б</t>
    </r>
  </si>
  <si>
    <r>
      <t>ФП с.Лаврики</t>
    </r>
    <r>
      <rPr>
        <sz val="10"/>
        <color indexed="8"/>
        <rFont val="Times New Roman"/>
        <family val="1"/>
        <charset val="204"/>
      </rPr>
      <t xml:space="preserve"> вул.Лісова,1</t>
    </r>
  </si>
  <si>
    <r>
      <t>ФП с.Оріховець</t>
    </r>
    <r>
      <rPr>
        <sz val="10"/>
        <color indexed="8"/>
        <rFont val="Times New Roman"/>
        <family val="1"/>
        <charset val="204"/>
      </rPr>
      <t xml:space="preserve"> вул.Центральна ,18</t>
    </r>
  </si>
  <si>
    <r>
      <t>ФП с.Каленна</t>
    </r>
    <r>
      <rPr>
        <sz val="10"/>
        <color indexed="8"/>
        <rFont val="Times New Roman"/>
        <family val="1"/>
        <charset val="204"/>
      </rPr>
      <t xml:space="preserve"> вул.Перемоги,3</t>
    </r>
  </si>
  <si>
    <r>
      <t>ФП с.Терешки</t>
    </r>
    <r>
      <rPr>
        <sz val="10"/>
        <color indexed="8"/>
        <rFont val="Times New Roman"/>
        <family val="1"/>
        <charset val="204"/>
      </rPr>
      <t xml:space="preserve"> вул. Шевченка, 24</t>
    </r>
  </si>
  <si>
    <r>
      <t xml:space="preserve"> </t>
    </r>
    <r>
      <rPr>
        <b/>
        <sz val="10"/>
        <color indexed="8"/>
        <rFont val="Times New Roman"/>
        <family val="1"/>
        <charset val="204"/>
      </rPr>
      <t>ФП с.Шаліївка,</t>
    </r>
    <r>
      <rPr>
        <sz val="10"/>
        <color indexed="8"/>
        <rFont val="Times New Roman"/>
        <family val="1"/>
        <charset val="204"/>
      </rPr>
      <t xml:space="preserve"> вул.Миру, 25</t>
    </r>
  </si>
  <si>
    <r>
      <t>ФП с.Мовчанівка</t>
    </r>
    <r>
      <rPr>
        <sz val="10"/>
        <color indexed="8"/>
        <rFont val="Times New Roman"/>
        <family val="1"/>
        <charset val="204"/>
      </rPr>
      <t xml:space="preserve"> вул.Садова,4</t>
    </r>
  </si>
  <si>
    <r>
      <t>ФП с.Рибченці</t>
    </r>
    <r>
      <rPr>
        <sz val="10"/>
        <color indexed="8"/>
        <rFont val="Times New Roman"/>
        <family val="1"/>
        <charset val="204"/>
      </rPr>
      <t xml:space="preserve"> вул.Шкільна,50</t>
    </r>
  </si>
  <si>
    <r>
      <t>ФП с.Шапіївка</t>
    </r>
    <r>
      <rPr>
        <sz val="10"/>
        <color indexed="8"/>
        <rFont val="Times New Roman"/>
        <family val="1"/>
        <charset val="204"/>
      </rPr>
      <t xml:space="preserve"> вул.Ювілейна,1</t>
    </r>
  </si>
  <si>
    <r>
      <t>ФП с.Буки</t>
    </r>
    <r>
      <rPr>
        <sz val="10"/>
        <color indexed="8"/>
        <rFont val="Times New Roman"/>
        <family val="1"/>
        <charset val="204"/>
      </rPr>
      <t xml:space="preserve"> вул.Першотравнева,26</t>
    </r>
  </si>
  <si>
    <r>
      <t>ФП с.Кононівка</t>
    </r>
    <r>
      <rPr>
        <sz val="10"/>
        <color indexed="8"/>
        <rFont val="Times New Roman"/>
        <family val="1"/>
        <charset val="204"/>
      </rPr>
      <t>, від.Селекційна, 1</t>
    </r>
  </si>
  <si>
    <r>
      <t>ФП с.Антонів,</t>
    </r>
    <r>
      <rPr>
        <sz val="10"/>
        <color indexed="8"/>
        <rFont val="Times New Roman"/>
        <family val="1"/>
        <charset val="204"/>
      </rPr>
      <t xml:space="preserve"> вул.Слобода, 64</t>
    </r>
  </si>
  <si>
    <r>
      <t>ФП с.Тхорівка</t>
    </r>
    <r>
      <rPr>
        <sz val="10"/>
        <color indexed="8"/>
        <rFont val="Times New Roman"/>
        <family val="1"/>
        <charset val="204"/>
      </rPr>
      <t>, вул.Лісова, 6А</t>
    </r>
  </si>
  <si>
    <r>
      <t>ФП с.Красноліси</t>
    </r>
    <r>
      <rPr>
        <sz val="10"/>
        <color indexed="8"/>
        <rFont val="Times New Roman"/>
        <family val="1"/>
        <charset val="204"/>
      </rPr>
      <t xml:space="preserve"> вул.Шевченка,9</t>
    </r>
  </si>
  <si>
    <r>
      <t>ФП с.Рогізна</t>
    </r>
    <r>
      <rPr>
        <sz val="10"/>
        <color indexed="8"/>
        <rFont val="Times New Roman"/>
        <family val="1"/>
        <charset val="204"/>
      </rPr>
      <t xml:space="preserve"> вул. Гагаріна ,12</t>
    </r>
  </si>
  <si>
    <r>
      <t>ФП с. Цапіївка</t>
    </r>
    <r>
      <rPr>
        <sz val="10"/>
        <color indexed="8"/>
        <rFont val="Times New Roman"/>
        <family val="1"/>
        <charset val="204"/>
      </rPr>
      <t xml:space="preserve"> вул.Новорічна,4</t>
    </r>
  </si>
  <si>
    <r>
      <t>ФП с.Миньківці</t>
    </r>
    <r>
      <rPr>
        <sz val="10"/>
        <color indexed="8"/>
        <rFont val="Times New Roman"/>
        <family val="1"/>
        <charset val="204"/>
      </rPr>
      <t xml:space="preserve"> вул.Садова, 2А</t>
    </r>
  </si>
  <si>
    <r>
      <t>ФП с. Селезенівка</t>
    </r>
    <r>
      <rPr>
        <sz val="10"/>
        <color indexed="8"/>
        <rFont val="Times New Roman"/>
        <family val="1"/>
        <charset val="204"/>
      </rPr>
      <t xml:space="preserve"> вул..Лесі Українки,26</t>
    </r>
  </si>
  <si>
    <r>
      <t>ФП с.Золотуха</t>
    </r>
    <r>
      <rPr>
        <sz val="10"/>
        <color indexed="8"/>
        <rFont val="Times New Roman"/>
        <family val="1"/>
        <charset val="204"/>
      </rPr>
      <t xml:space="preserve"> вул. Мічуріна, 1А</t>
    </r>
  </si>
  <si>
    <r>
      <rPr>
        <b/>
        <sz val="11"/>
        <color indexed="8"/>
        <rFont val="Times New Roman"/>
        <family val="1"/>
        <charset val="204"/>
      </rPr>
      <t>АЗПСМ м.Сквира</t>
    </r>
    <r>
      <rPr>
        <sz val="11"/>
        <color indexed="8"/>
        <rFont val="Times New Roman"/>
        <family val="1"/>
        <charset val="204"/>
      </rPr>
      <t>, вул. Київська,12</t>
    </r>
  </si>
  <si>
    <r>
      <rPr>
        <b/>
        <sz val="11"/>
        <color indexed="8"/>
        <rFont val="Times New Roman"/>
        <family val="1"/>
        <charset val="204"/>
      </rPr>
      <t>АЗПСМ с.Кривошиїнці,</t>
    </r>
    <r>
      <rPr>
        <sz val="11"/>
        <color indexed="8"/>
        <rFont val="Times New Roman"/>
        <family val="1"/>
        <charset val="204"/>
      </rPr>
      <t xml:space="preserve"> вул. Сквирська,89А</t>
    </r>
  </si>
  <si>
    <r>
      <rPr>
        <b/>
        <sz val="11"/>
        <color indexed="8"/>
        <rFont val="Times New Roman"/>
        <family val="1"/>
        <charset val="204"/>
      </rPr>
      <t>АЗПСМ с.Горобіївка</t>
    </r>
    <r>
      <rPr>
        <sz val="11"/>
        <color indexed="8"/>
        <rFont val="Times New Roman"/>
        <family val="1"/>
        <charset val="204"/>
      </rPr>
      <t>, пров.З'язку, 2А</t>
    </r>
  </si>
  <si>
    <r>
      <rPr>
        <b/>
        <sz val="11"/>
        <color indexed="8"/>
        <rFont val="Times New Roman"/>
        <family val="1"/>
        <charset val="204"/>
      </rPr>
      <t>АЗПСМ с.Пустоварівка</t>
    </r>
    <r>
      <rPr>
        <sz val="11"/>
        <color indexed="8"/>
        <rFont val="Times New Roman"/>
        <family val="1"/>
        <charset val="204"/>
      </rPr>
      <t>, площа Перемоги, 19Б</t>
    </r>
  </si>
  <si>
    <r>
      <rPr>
        <b/>
        <sz val="11"/>
        <color indexed="8"/>
        <rFont val="Times New Roman"/>
        <family val="1"/>
        <charset val="204"/>
      </rPr>
      <t>АЗПСМ с.Самгородок</t>
    </r>
    <r>
      <rPr>
        <sz val="11"/>
        <color indexed="8"/>
        <rFont val="Times New Roman"/>
        <family val="1"/>
        <charset val="204"/>
      </rPr>
      <t>, вул.Шкільна, 55А</t>
    </r>
  </si>
  <si>
    <r>
      <rPr>
        <b/>
        <sz val="11"/>
        <color indexed="8"/>
        <rFont val="Times New Roman"/>
        <family val="1"/>
        <charset val="204"/>
      </rPr>
      <t>АЗПСМ с.Чубинці</t>
    </r>
    <r>
      <rPr>
        <sz val="11"/>
        <color indexed="8"/>
        <rFont val="Times New Roman"/>
        <family val="1"/>
        <charset val="204"/>
      </rPr>
      <t>, вул.Гагаріна, 1А</t>
    </r>
  </si>
  <si>
    <r>
      <rPr>
        <b/>
        <sz val="11"/>
        <color indexed="8"/>
        <rFont val="Times New Roman"/>
        <family val="1"/>
        <charset val="204"/>
      </rPr>
      <t>АЗПСМ с.Шамраївка</t>
    </r>
    <r>
      <rPr>
        <sz val="11"/>
        <color indexed="8"/>
        <rFont val="Times New Roman"/>
        <family val="1"/>
        <charset val="204"/>
      </rPr>
      <t>, вул.Медична, 14А</t>
    </r>
  </si>
  <si>
    <r>
      <rPr>
        <b/>
        <sz val="10"/>
        <color indexed="8"/>
        <rFont val="Times New Roman"/>
        <family val="1"/>
        <charset val="204"/>
      </rPr>
      <t>АЗПСМ с.Кривошиїнці,</t>
    </r>
    <r>
      <rPr>
        <sz val="10"/>
        <color indexed="8"/>
        <rFont val="Times New Roman"/>
        <family val="1"/>
        <charset val="204"/>
      </rPr>
      <t xml:space="preserve"> вул. Сквирська,89А</t>
    </r>
  </si>
  <si>
    <r>
      <rPr>
        <b/>
        <sz val="10"/>
        <color indexed="8"/>
        <rFont val="Times New Roman"/>
        <family val="1"/>
        <charset val="204"/>
      </rPr>
      <t>АЗПСМ м.Сквира</t>
    </r>
    <r>
      <rPr>
        <sz val="10"/>
        <color indexed="8"/>
        <rFont val="Times New Roman"/>
        <family val="1"/>
        <charset val="204"/>
      </rPr>
      <t>, вул. Київська,12</t>
    </r>
  </si>
  <si>
    <t>Додаток 1.3.</t>
  </si>
  <si>
    <t>Додаток 1.2.</t>
  </si>
  <si>
    <t>Додаток 1.1.</t>
  </si>
  <si>
    <t>Додаток 1.4.</t>
  </si>
  <si>
    <t>Ліміти використання послуг із збору та вивозу ТВП по закладах КНП СМР Сквирський МЦПМСД   на 2023 рік</t>
  </si>
  <si>
    <t>до рішення виконавчого комітету Сквмрської міської ради №   від         2022</t>
  </si>
  <si>
    <t>Ліміти використання дрів по закладах КНП СМР Сквирський МЦПМСД  на 2023 рік</t>
  </si>
  <si>
    <t>Ліміти використання природного газу по закладах КНП СМР Сквирський МЦПМСД   на 2023 рік</t>
  </si>
  <si>
    <r>
      <rPr>
        <b/>
        <sz val="10"/>
        <color theme="1"/>
        <rFont val="Times New Roman"/>
        <family val="1"/>
        <charset val="204"/>
      </rPr>
      <t>Приміщення старої АЗПСМ с.Шамраївка</t>
    </r>
    <r>
      <rPr>
        <sz val="10"/>
        <color theme="1"/>
        <rFont val="Times New Roman"/>
        <family val="1"/>
        <charset val="204"/>
      </rPr>
      <t>, вул. Медична, 14А (будівля літера "А")</t>
    </r>
  </si>
  <si>
    <t>Ліміти використання електроенергії по закладах КНП СМР Сквирський МЦПМСД   на 2023 рік</t>
  </si>
  <si>
    <t>(назва розпорядника чи одержувача)</t>
  </si>
  <si>
    <t xml:space="preserve"> КНП СМР Сквирський МЦПМСД, м. Сквира, вул. Київська, 12</t>
  </si>
  <si>
    <t>водовідведення</t>
  </si>
  <si>
    <t>Ліміти використання теплової енергії по закладах КНП СМР Сквирський МЦПМСД   на 2023 рік</t>
  </si>
  <si>
    <t>(Гкал)</t>
  </si>
  <si>
    <t xml:space="preserve"> КНП СМР Сквирський МЦПМСД</t>
  </si>
  <si>
    <t>до рішення виконавчого комітету Сквмрської міської ради №            від 08.11 2022</t>
  </si>
  <si>
    <t>до рішення виконавчого комітету Сквмрської міської ради №            від  08.11. 2022</t>
  </si>
  <si>
    <t>Додаток 1.6.</t>
  </si>
  <si>
    <t>Додаток 1.5.</t>
  </si>
  <si>
    <r>
      <t>ФП с.М.Лисовці</t>
    </r>
    <r>
      <rPr>
        <sz val="10"/>
        <color indexed="8"/>
        <rFont val="Times New Roman"/>
        <family val="1"/>
        <charset val="204"/>
      </rPr>
      <t>, вул.М.Слободського,2А</t>
    </r>
  </si>
  <si>
    <t>АЗПСМ с. Чубинці</t>
  </si>
  <si>
    <t>АЗПСМ с. Самгородок</t>
  </si>
  <si>
    <t>водопостачання</t>
  </si>
  <si>
    <t>до рішення виконавчого комітету Сквмрської міської ради №            від          2023</t>
  </si>
  <si>
    <t>до рішення виконавчого комітету Сквмрської міської ради №         від               2023</t>
  </si>
  <si>
    <t>Ліміти водопостачання та водовідведення по КНП СМР Сквирський МЦПМСД  на 2023 рік</t>
  </si>
  <si>
    <t>до рішення виконавчого комітету Сквмрської міської ради №          від        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</si>
</sst>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b/>
      <i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1" xfId="0" applyBorder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/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8" fillId="0" borderId="0" xfId="0" applyFont="1"/>
    <xf numFmtId="0" fontId="11" fillId="0" borderId="0" xfId="0" applyFont="1"/>
    <xf numFmtId="0" fontId="12" fillId="0" borderId="0" xfId="0" applyFont="1"/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vertical="top"/>
    </xf>
    <xf numFmtId="0" fontId="14" fillId="0" borderId="0" xfId="0" applyFont="1"/>
    <xf numFmtId="0" fontId="8" fillId="0" borderId="3" xfId="0" applyFont="1" applyBorder="1"/>
    <xf numFmtId="0" fontId="8" fillId="0" borderId="2" xfId="0" applyFont="1" applyBorder="1" applyAlignment="1">
      <alignment vertical="center" wrapText="1"/>
    </xf>
    <xf numFmtId="0" fontId="9" fillId="0" borderId="4" xfId="0" applyFont="1" applyBorder="1" applyAlignment="1">
      <alignment horizontal="center"/>
    </xf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wrapText="1"/>
    </xf>
    <xf numFmtId="0" fontId="8" fillId="0" borderId="1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5" fillId="2" borderId="8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9" xfId="0" applyFont="1" applyBorder="1"/>
    <xf numFmtId="0" fontId="8" fillId="0" borderId="10" xfId="0" applyFont="1" applyBorder="1"/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/>
    </xf>
    <xf numFmtId="0" fontId="8" fillId="0" borderId="11" xfId="0" applyFont="1" applyBorder="1"/>
    <xf numFmtId="0" fontId="8" fillId="3" borderId="1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right"/>
    </xf>
    <xf numFmtId="0" fontId="7" fillId="3" borderId="1" xfId="0" applyFont="1" applyFill="1" applyBorder="1" applyAlignment="1">
      <alignment horizontal="right"/>
    </xf>
    <xf numFmtId="0" fontId="7" fillId="3" borderId="5" xfId="0" applyFont="1" applyFill="1" applyBorder="1" applyAlignment="1">
      <alignment horizontal="right"/>
    </xf>
    <xf numFmtId="0" fontId="8" fillId="3" borderId="3" xfId="0" applyFont="1" applyFill="1" applyBorder="1"/>
    <xf numFmtId="0" fontId="8" fillId="3" borderId="1" xfId="0" applyFont="1" applyFill="1" applyBorder="1"/>
    <xf numFmtId="0" fontId="0" fillId="3" borderId="0" xfId="0" applyFill="1"/>
    <xf numFmtId="0" fontId="12" fillId="3" borderId="1" xfId="0" applyFont="1" applyFill="1" applyBorder="1" applyAlignment="1">
      <alignment horizontal="right"/>
    </xf>
    <xf numFmtId="0" fontId="6" fillId="3" borderId="0" xfId="0" applyFont="1" applyFill="1"/>
    <xf numFmtId="0" fontId="0" fillId="3" borderId="1" xfId="0" applyFill="1" applyBorder="1"/>
    <xf numFmtId="0" fontId="7" fillId="3" borderId="0" xfId="0" applyFont="1" applyFill="1"/>
    <xf numFmtId="0" fontId="14" fillId="3" borderId="0" xfId="0" applyFont="1" applyFill="1"/>
    <xf numFmtId="0" fontId="7" fillId="3" borderId="0" xfId="0" applyFont="1" applyFill="1" applyAlignment="1">
      <alignment horizontal="right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right"/>
    </xf>
    <xf numFmtId="0" fontId="16" fillId="3" borderId="5" xfId="0" applyFont="1" applyFill="1" applyBorder="1" applyAlignment="1">
      <alignment horizontal="right"/>
    </xf>
    <xf numFmtId="0" fontId="15" fillId="3" borderId="7" xfId="0" applyFont="1" applyFill="1" applyBorder="1" applyAlignment="1">
      <alignment vertical="center" wrapText="1"/>
    </xf>
    <xf numFmtId="0" fontId="15" fillId="3" borderId="8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vertical="center" wrapText="1"/>
    </xf>
    <xf numFmtId="0" fontId="17" fillId="3" borderId="4" xfId="0" applyFont="1" applyFill="1" applyBorder="1" applyAlignment="1">
      <alignment horizontal="right" vertical="center"/>
    </xf>
    <xf numFmtId="0" fontId="1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right"/>
    </xf>
    <xf numFmtId="0" fontId="16" fillId="3" borderId="6" xfId="0" applyFont="1" applyFill="1" applyBorder="1" applyAlignment="1">
      <alignment horizontal="right"/>
    </xf>
    <xf numFmtId="0" fontId="9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right"/>
    </xf>
    <xf numFmtId="0" fontId="8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 applyAlignment="1">
      <alignment vertical="top"/>
    </xf>
    <xf numFmtId="0" fontId="12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18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14" fillId="3" borderId="0" xfId="0" applyFont="1" applyFill="1" applyAlignment="1">
      <alignment horizontal="center"/>
    </xf>
    <xf numFmtId="0" fontId="7" fillId="3" borderId="0" xfId="0" applyFont="1" applyFill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AJ48"/>
  <sheetViews>
    <sheetView workbookViewId="0">
      <selection activeCell="U40" sqref="U40"/>
    </sheetView>
  </sheetViews>
  <sheetFormatPr defaultRowHeight="15" x14ac:dyDescent="0.25"/>
  <cols>
    <col min="1" max="3" width="0.28515625" customWidth="1"/>
    <col min="4" max="4" width="21" customWidth="1"/>
    <col min="5" max="6" width="7.85546875" customWidth="1"/>
    <col min="7" max="7" width="8.85546875" customWidth="1"/>
    <col min="8" max="8" width="8" customWidth="1"/>
    <col min="9" max="9" width="8.140625" customWidth="1"/>
    <col min="10" max="10" width="8.42578125" customWidth="1"/>
    <col min="11" max="11" width="8.28515625" customWidth="1"/>
    <col min="12" max="12" width="8.5703125" customWidth="1"/>
    <col min="13" max="14" width="8.85546875" customWidth="1"/>
    <col min="15" max="15" width="9.28515625" customWidth="1"/>
    <col min="16" max="16" width="8.85546875" customWidth="1"/>
    <col min="17" max="17" width="10.5703125" customWidth="1"/>
    <col min="18" max="18" width="11.28515625" hidden="1" customWidth="1"/>
    <col min="19" max="19" width="12.85546875" hidden="1" customWidth="1"/>
  </cols>
  <sheetData>
    <row r="2" spans="4:11" hidden="1" x14ac:dyDescent="0.25">
      <c r="D2" s="2" t="s">
        <v>21</v>
      </c>
    </row>
    <row r="3" spans="4:11" hidden="1" x14ac:dyDescent="0.25">
      <c r="K3" t="s">
        <v>6</v>
      </c>
    </row>
    <row r="4" spans="4:11" hidden="1" x14ac:dyDescent="0.25">
      <c r="D4" s="1" t="s">
        <v>0</v>
      </c>
      <c r="E4" s="1" t="s">
        <v>22</v>
      </c>
      <c r="F4" s="1" t="s">
        <v>23</v>
      </c>
      <c r="G4" s="1" t="s">
        <v>1</v>
      </c>
      <c r="H4" s="1" t="s">
        <v>2</v>
      </c>
      <c r="I4" s="1" t="s">
        <v>3</v>
      </c>
      <c r="J4" s="1" t="s">
        <v>4</v>
      </c>
      <c r="K4" s="1" t="s">
        <v>5</v>
      </c>
    </row>
    <row r="5" spans="4:11" hidden="1" x14ac:dyDescent="0.25">
      <c r="D5" s="1" t="s">
        <v>7</v>
      </c>
      <c r="E5" s="1">
        <v>180</v>
      </c>
      <c r="F5" s="1">
        <v>140</v>
      </c>
      <c r="G5" s="1">
        <v>40</v>
      </c>
      <c r="H5" s="1">
        <v>1940</v>
      </c>
      <c r="I5" s="1">
        <v>1450</v>
      </c>
      <c r="J5" s="1">
        <v>90</v>
      </c>
      <c r="K5" s="1">
        <f>SUM(E5:J5)</f>
        <v>3840</v>
      </c>
    </row>
    <row r="6" spans="4:11" hidden="1" x14ac:dyDescent="0.25">
      <c r="D6" s="1" t="s">
        <v>8</v>
      </c>
      <c r="E6" s="1">
        <v>180</v>
      </c>
      <c r="F6" s="1">
        <v>140</v>
      </c>
      <c r="G6" s="1">
        <v>200</v>
      </c>
      <c r="H6" s="1">
        <v>1400</v>
      </c>
      <c r="I6" s="1">
        <v>1450</v>
      </c>
      <c r="J6" s="1">
        <v>100</v>
      </c>
      <c r="K6" s="1">
        <f t="shared" ref="K6:K16" si="0">SUM(E6:J6)</f>
        <v>3470</v>
      </c>
    </row>
    <row r="7" spans="4:11" hidden="1" x14ac:dyDescent="0.25">
      <c r="D7" s="1" t="s">
        <v>9</v>
      </c>
      <c r="E7" s="1">
        <v>195</v>
      </c>
      <c r="F7" s="1">
        <v>155</v>
      </c>
      <c r="G7" s="1">
        <v>150</v>
      </c>
      <c r="H7" s="1">
        <v>1200</v>
      </c>
      <c r="I7" s="1">
        <v>1800</v>
      </c>
      <c r="J7" s="1">
        <v>100</v>
      </c>
      <c r="K7" s="1">
        <f t="shared" si="0"/>
        <v>3600</v>
      </c>
    </row>
    <row r="8" spans="4:11" hidden="1" x14ac:dyDescent="0.25">
      <c r="D8" s="1" t="s">
        <v>10</v>
      </c>
      <c r="E8" s="1">
        <v>180</v>
      </c>
      <c r="F8" s="1">
        <v>140</v>
      </c>
      <c r="G8" s="1">
        <v>80</v>
      </c>
      <c r="H8" s="1">
        <v>1500</v>
      </c>
      <c r="I8" s="1">
        <v>1100</v>
      </c>
      <c r="J8" s="1">
        <v>50</v>
      </c>
      <c r="K8" s="1">
        <f t="shared" si="0"/>
        <v>3050</v>
      </c>
    </row>
    <row r="9" spans="4:11" hidden="1" x14ac:dyDescent="0.25">
      <c r="D9" s="1" t="s">
        <v>11</v>
      </c>
      <c r="E9" s="1">
        <v>170</v>
      </c>
      <c r="F9" s="1">
        <v>130</v>
      </c>
      <c r="G9" s="1">
        <v>80</v>
      </c>
      <c r="H9" s="1">
        <v>900</v>
      </c>
      <c r="I9" s="1">
        <v>1100</v>
      </c>
      <c r="J9" s="1">
        <v>60</v>
      </c>
      <c r="K9" s="1">
        <f t="shared" si="0"/>
        <v>2440</v>
      </c>
    </row>
    <row r="10" spans="4:11" hidden="1" x14ac:dyDescent="0.25">
      <c r="D10" s="1" t="s">
        <v>12</v>
      </c>
      <c r="E10" s="1">
        <v>95</v>
      </c>
      <c r="F10" s="1">
        <v>75</v>
      </c>
      <c r="G10" s="1">
        <v>30</v>
      </c>
      <c r="H10" s="1">
        <v>1000</v>
      </c>
      <c r="I10" s="1">
        <v>650</v>
      </c>
      <c r="J10" s="1">
        <v>50</v>
      </c>
      <c r="K10" s="1">
        <f t="shared" si="0"/>
        <v>1900</v>
      </c>
    </row>
    <row r="11" spans="4:11" hidden="1" x14ac:dyDescent="0.25">
      <c r="D11" s="1" t="s">
        <v>13</v>
      </c>
      <c r="E11" s="1">
        <v>95</v>
      </c>
      <c r="F11" s="1">
        <v>75</v>
      </c>
      <c r="G11" s="1">
        <v>30</v>
      </c>
      <c r="H11" s="1">
        <v>600</v>
      </c>
      <c r="I11" s="1">
        <v>250</v>
      </c>
      <c r="J11" s="1">
        <v>50</v>
      </c>
      <c r="K11" s="1">
        <f t="shared" si="0"/>
        <v>1100</v>
      </c>
    </row>
    <row r="12" spans="4:11" hidden="1" x14ac:dyDescent="0.25">
      <c r="D12" s="1" t="s">
        <v>14</v>
      </c>
      <c r="E12" s="1">
        <v>95</v>
      </c>
      <c r="F12" s="1">
        <v>75</v>
      </c>
      <c r="G12" s="1">
        <v>30</v>
      </c>
      <c r="H12" s="1">
        <v>500</v>
      </c>
      <c r="I12" s="1">
        <v>400</v>
      </c>
      <c r="J12" s="1">
        <v>50</v>
      </c>
      <c r="K12" s="1">
        <f t="shared" si="0"/>
        <v>1150</v>
      </c>
    </row>
    <row r="13" spans="4:11" hidden="1" x14ac:dyDescent="0.25">
      <c r="D13" s="1" t="s">
        <v>15</v>
      </c>
      <c r="E13" s="1">
        <v>95</v>
      </c>
      <c r="F13" s="1">
        <v>75</v>
      </c>
      <c r="G13" s="1">
        <v>50</v>
      </c>
      <c r="H13" s="1">
        <v>600</v>
      </c>
      <c r="I13" s="1">
        <v>500</v>
      </c>
      <c r="J13" s="1">
        <v>50</v>
      </c>
      <c r="K13" s="1">
        <f t="shared" si="0"/>
        <v>1370</v>
      </c>
    </row>
    <row r="14" spans="4:11" hidden="1" x14ac:dyDescent="0.25">
      <c r="D14" s="1" t="s">
        <v>16</v>
      </c>
      <c r="E14" s="1">
        <v>110</v>
      </c>
      <c r="F14" s="1">
        <v>90</v>
      </c>
      <c r="G14" s="1">
        <v>60</v>
      </c>
      <c r="H14" s="1">
        <v>1100</v>
      </c>
      <c r="I14" s="1">
        <v>1000</v>
      </c>
      <c r="J14" s="1">
        <v>50</v>
      </c>
      <c r="K14" s="1">
        <f t="shared" si="0"/>
        <v>2410</v>
      </c>
    </row>
    <row r="15" spans="4:11" hidden="1" x14ac:dyDescent="0.25">
      <c r="D15" s="1" t="s">
        <v>17</v>
      </c>
      <c r="E15" s="1">
        <v>140</v>
      </c>
      <c r="F15" s="1">
        <v>110</v>
      </c>
      <c r="G15" s="1">
        <v>150</v>
      </c>
      <c r="H15" s="1">
        <v>2100</v>
      </c>
      <c r="I15" s="1">
        <v>1500</v>
      </c>
      <c r="J15" s="1">
        <v>100</v>
      </c>
      <c r="K15" s="1">
        <f t="shared" si="0"/>
        <v>4100</v>
      </c>
    </row>
    <row r="16" spans="4:11" hidden="1" x14ac:dyDescent="0.25">
      <c r="D16" s="1" t="s">
        <v>18</v>
      </c>
      <c r="E16" s="1">
        <v>180</v>
      </c>
      <c r="F16" s="1">
        <v>140</v>
      </c>
      <c r="G16" s="1">
        <v>200</v>
      </c>
      <c r="H16" s="1">
        <v>2100</v>
      </c>
      <c r="I16" s="1">
        <v>2400</v>
      </c>
      <c r="J16" s="1">
        <v>150</v>
      </c>
      <c r="K16" s="1">
        <f t="shared" si="0"/>
        <v>5170</v>
      </c>
    </row>
    <row r="17" spans="4:19" hidden="1" x14ac:dyDescent="0.25">
      <c r="D17" s="1" t="s">
        <v>5</v>
      </c>
      <c r="E17" s="1">
        <f t="shared" ref="E17:K17" si="1">SUM(E5:E16)</f>
        <v>1715</v>
      </c>
      <c r="F17" s="1">
        <f t="shared" si="1"/>
        <v>1345</v>
      </c>
      <c r="G17" s="1">
        <f t="shared" si="1"/>
        <v>1100</v>
      </c>
      <c r="H17" s="1">
        <f t="shared" si="1"/>
        <v>14940</v>
      </c>
      <c r="I17" s="1">
        <f t="shared" si="1"/>
        <v>13600</v>
      </c>
      <c r="J17" s="1">
        <f t="shared" si="1"/>
        <v>900</v>
      </c>
      <c r="K17" s="1">
        <f t="shared" si="1"/>
        <v>33600</v>
      </c>
    </row>
    <row r="18" spans="4:19" hidden="1" x14ac:dyDescent="0.25"/>
    <row r="19" spans="4:19" hidden="1" x14ac:dyDescent="0.25"/>
    <row r="20" spans="4:19" hidden="1" x14ac:dyDescent="0.25"/>
    <row r="21" spans="4:19" hidden="1" x14ac:dyDescent="0.25"/>
    <row r="22" spans="4:19" hidden="1" x14ac:dyDescent="0.25"/>
    <row r="23" spans="4:19" hidden="1" x14ac:dyDescent="0.25"/>
    <row r="24" spans="4:19" hidden="1" x14ac:dyDescent="0.25"/>
    <row r="25" spans="4:19" hidden="1" x14ac:dyDescent="0.25"/>
    <row r="26" spans="4:19" hidden="1" x14ac:dyDescent="0.25"/>
    <row r="27" spans="4:19" hidden="1" x14ac:dyDescent="0.25"/>
    <row r="28" spans="4:19" hidden="1" x14ac:dyDescent="0.25"/>
    <row r="29" spans="4:19" hidden="1" x14ac:dyDescent="0.25"/>
    <row r="30" spans="4:19" hidden="1" x14ac:dyDescent="0.25"/>
    <row r="31" spans="4:19" hidden="1" x14ac:dyDescent="0.25"/>
    <row r="32" spans="4:19" x14ac:dyDescent="0.25"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83" t="s">
        <v>68</v>
      </c>
      <c r="P32" s="83"/>
      <c r="Q32" s="3"/>
      <c r="R32" s="3"/>
      <c r="S32" s="3"/>
    </row>
    <row r="33" spans="4:36" ht="48" customHeight="1" x14ac:dyDescent="0.25"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84" t="s">
        <v>82</v>
      </c>
      <c r="P33" s="84"/>
      <c r="Q33" s="84"/>
      <c r="R33" s="3"/>
      <c r="S33" s="3"/>
    </row>
    <row r="34" spans="4:36" x14ac:dyDescent="0.25"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4:36" x14ac:dyDescent="0.25"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4:36" ht="18.75" x14ac:dyDescent="0.3">
      <c r="D36" s="88" t="s">
        <v>79</v>
      </c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5"/>
      <c r="U36" s="85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</row>
    <row r="37" spans="4:36" x14ac:dyDescent="0.25">
      <c r="D37" s="3"/>
      <c r="E37" s="3"/>
      <c r="F37" s="3"/>
      <c r="G37" s="3"/>
      <c r="H37" s="3"/>
      <c r="I37" s="3"/>
      <c r="J37" s="87" t="s">
        <v>76</v>
      </c>
      <c r="K37" s="87"/>
      <c r="L37" s="87"/>
      <c r="M37" s="18"/>
      <c r="N37" s="18"/>
      <c r="O37" s="18"/>
      <c r="P37" s="3"/>
      <c r="Q37" s="3"/>
      <c r="R37" s="3"/>
      <c r="S37" s="3"/>
      <c r="T37" s="3"/>
      <c r="U37" s="3"/>
      <c r="V37" s="3"/>
      <c r="W37" s="3"/>
      <c r="X37" s="3"/>
      <c r="Y37" s="3"/>
      <c r="Z37" s="87"/>
      <c r="AA37" s="87"/>
      <c r="AB37" s="87"/>
      <c r="AC37" s="18"/>
      <c r="AD37" s="18"/>
      <c r="AE37" s="18"/>
      <c r="AF37" s="18"/>
      <c r="AG37" s="18"/>
      <c r="AH37" s="3"/>
      <c r="AI37" s="3"/>
      <c r="AJ37" s="3"/>
    </row>
    <row r="38" spans="4:36" x14ac:dyDescent="0.25"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4" t="s">
        <v>80</v>
      </c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4"/>
      <c r="AI38" s="3"/>
      <c r="AJ38" s="3"/>
    </row>
    <row r="39" spans="4:36" ht="30" x14ac:dyDescent="0.25">
      <c r="D39" s="16" t="s">
        <v>28</v>
      </c>
      <c r="E39" s="5" t="s">
        <v>7</v>
      </c>
      <c r="F39" s="5" t="s">
        <v>8</v>
      </c>
      <c r="G39" s="5" t="s">
        <v>9</v>
      </c>
      <c r="H39" s="5" t="s">
        <v>10</v>
      </c>
      <c r="I39" s="5" t="s">
        <v>11</v>
      </c>
      <c r="J39" s="5" t="s">
        <v>12</v>
      </c>
      <c r="K39" s="5" t="s">
        <v>13</v>
      </c>
      <c r="L39" s="5" t="s">
        <v>24</v>
      </c>
      <c r="M39" s="5" t="s">
        <v>15</v>
      </c>
      <c r="N39" s="5" t="s">
        <v>16</v>
      </c>
      <c r="O39" s="5" t="s">
        <v>17</v>
      </c>
      <c r="P39" s="5" t="s">
        <v>18</v>
      </c>
      <c r="Q39" s="5" t="s">
        <v>25</v>
      </c>
      <c r="R39" s="6" t="s">
        <v>19</v>
      </c>
      <c r="S39" s="7" t="s">
        <v>20</v>
      </c>
      <c r="T39" s="31"/>
      <c r="U39" s="31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40"/>
      <c r="AJ39" s="37"/>
    </row>
    <row r="40" spans="4:36" ht="52.5" customHeight="1" x14ac:dyDescent="0.25">
      <c r="D40" s="16" t="s">
        <v>81</v>
      </c>
      <c r="E40" s="8">
        <v>57</v>
      </c>
      <c r="F40" s="8">
        <v>55</v>
      </c>
      <c r="G40" s="8">
        <v>44</v>
      </c>
      <c r="H40" s="8">
        <v>22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15</v>
      </c>
      <c r="O40" s="8">
        <v>35</v>
      </c>
      <c r="P40" s="8">
        <v>47</v>
      </c>
      <c r="Q40" s="8">
        <f>SUM(E40:P40)</f>
        <v>275</v>
      </c>
      <c r="R40" s="9"/>
      <c r="S40" s="9" t="s">
        <v>26</v>
      </c>
      <c r="T40" s="31"/>
      <c r="U40" s="31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12"/>
      <c r="AJ40" s="12"/>
    </row>
    <row r="41" spans="4:36" ht="30" customHeight="1" x14ac:dyDescent="0.25">
      <c r="D41" s="10" t="s">
        <v>5</v>
      </c>
      <c r="E41" s="36">
        <f t="shared" ref="E41:Q41" si="2">SUM(E40:E40)</f>
        <v>57</v>
      </c>
      <c r="F41" s="36">
        <f t="shared" si="2"/>
        <v>55</v>
      </c>
      <c r="G41" s="36">
        <f t="shared" si="2"/>
        <v>44</v>
      </c>
      <c r="H41" s="36">
        <f t="shared" si="2"/>
        <v>22</v>
      </c>
      <c r="I41" s="36">
        <f t="shared" si="2"/>
        <v>0</v>
      </c>
      <c r="J41" s="36">
        <f t="shared" si="2"/>
        <v>0</v>
      </c>
      <c r="K41" s="36">
        <f t="shared" si="2"/>
        <v>0</v>
      </c>
      <c r="L41" s="36">
        <f t="shared" si="2"/>
        <v>0</v>
      </c>
      <c r="M41" s="36">
        <f t="shared" si="2"/>
        <v>0</v>
      </c>
      <c r="N41" s="36">
        <f t="shared" si="2"/>
        <v>15</v>
      </c>
      <c r="O41" s="36">
        <f t="shared" si="2"/>
        <v>35</v>
      </c>
      <c r="P41" s="36">
        <f t="shared" si="2"/>
        <v>47</v>
      </c>
      <c r="Q41" s="36">
        <f t="shared" si="2"/>
        <v>275</v>
      </c>
      <c r="R41" s="9"/>
      <c r="S41" s="9"/>
      <c r="T41" s="34"/>
      <c r="U41" s="34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41"/>
      <c r="AI41" s="12"/>
      <c r="AJ41" s="12"/>
    </row>
    <row r="42" spans="4:36" ht="23.25" customHeight="1" x14ac:dyDescent="0.25"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34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8"/>
      <c r="AI42" s="39"/>
    </row>
    <row r="43" spans="4:36" x14ac:dyDescent="0.25"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</row>
    <row r="44" spans="4:36" x14ac:dyDescent="0.25"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4:36" ht="24" customHeight="1" x14ac:dyDescent="0.25">
      <c r="D45" s="3"/>
      <c r="E45" s="3"/>
      <c r="F45" s="3"/>
      <c r="G45" s="13"/>
      <c r="H45" s="14"/>
      <c r="I45" s="17"/>
      <c r="J45" s="14"/>
      <c r="K45" s="3"/>
      <c r="L45" s="3"/>
      <c r="M45" s="3"/>
      <c r="N45" s="3"/>
      <c r="O45" s="3"/>
      <c r="P45" s="3"/>
      <c r="Q45" s="3"/>
      <c r="R45" s="3"/>
      <c r="S45" s="3"/>
    </row>
    <row r="46" spans="4:36" ht="15.75" x14ac:dyDescent="0.25">
      <c r="D46" s="3"/>
      <c r="E46" s="13"/>
      <c r="F46" s="3"/>
      <c r="G46" s="14"/>
      <c r="H46" s="14"/>
      <c r="I46" s="14"/>
      <c r="J46" s="14"/>
      <c r="K46" s="14"/>
      <c r="L46" s="13"/>
      <c r="M46" s="14"/>
      <c r="N46" s="3"/>
      <c r="O46" s="3"/>
      <c r="P46" s="3"/>
      <c r="Q46" s="3"/>
      <c r="R46" s="3"/>
      <c r="S46" s="3"/>
    </row>
    <row r="47" spans="4:36" x14ac:dyDescent="0.25">
      <c r="D47" s="3"/>
      <c r="E47" s="14"/>
      <c r="F47" s="14"/>
      <c r="G47" s="14"/>
      <c r="H47" s="14"/>
      <c r="I47" s="14"/>
      <c r="J47" s="14"/>
      <c r="K47" s="14"/>
      <c r="L47" s="14"/>
      <c r="M47" s="14"/>
      <c r="N47" s="3"/>
      <c r="O47" s="3"/>
      <c r="P47" s="3"/>
      <c r="Q47" s="3"/>
      <c r="R47" s="3"/>
      <c r="S47" s="3"/>
    </row>
    <row r="48" spans="4:36" x14ac:dyDescent="0.25">
      <c r="D48" s="3"/>
    </row>
  </sheetData>
  <mergeCells count="6">
    <mergeCell ref="O32:P32"/>
    <mergeCell ref="O33:Q33"/>
    <mergeCell ref="T36:AJ36"/>
    <mergeCell ref="Z37:AB37"/>
    <mergeCell ref="D36:S36"/>
    <mergeCell ref="J37:L37"/>
  </mergeCells>
  <pageMargins left="0.24" right="0.16" top="0.74803149606299213" bottom="0.74803149606299213" header="0.31496062992125984" footer="0.31496062992125984"/>
  <pageSetup paperSize="9" orientation="landscape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S48"/>
  <sheetViews>
    <sheetView workbookViewId="0">
      <selection activeCell="H57" sqref="H57"/>
    </sheetView>
  </sheetViews>
  <sheetFormatPr defaultRowHeight="15" x14ac:dyDescent="0.25"/>
  <cols>
    <col min="1" max="3" width="0.28515625" customWidth="1"/>
    <col min="4" max="4" width="16.85546875" customWidth="1"/>
    <col min="5" max="6" width="7.85546875" customWidth="1"/>
    <col min="7" max="7" width="8.85546875" customWidth="1"/>
    <col min="8" max="8" width="8" customWidth="1"/>
    <col min="9" max="9" width="8.140625" customWidth="1"/>
    <col min="10" max="10" width="8.42578125" customWidth="1"/>
    <col min="11" max="11" width="8.28515625" customWidth="1"/>
    <col min="12" max="12" width="8.5703125" customWidth="1"/>
    <col min="13" max="14" width="8.85546875" customWidth="1"/>
    <col min="15" max="15" width="9.28515625" customWidth="1"/>
    <col min="16" max="16" width="8.85546875" customWidth="1"/>
    <col min="17" max="17" width="15.28515625" customWidth="1"/>
    <col min="18" max="18" width="11.28515625" hidden="1" customWidth="1"/>
    <col min="19" max="19" width="12.85546875" hidden="1" customWidth="1"/>
  </cols>
  <sheetData>
    <row r="2" spans="4:11" hidden="1" x14ac:dyDescent="0.25">
      <c r="D2" s="2" t="s">
        <v>21</v>
      </c>
    </row>
    <row r="3" spans="4:11" hidden="1" x14ac:dyDescent="0.25">
      <c r="K3" t="s">
        <v>6</v>
      </c>
    </row>
    <row r="4" spans="4:11" hidden="1" x14ac:dyDescent="0.25">
      <c r="D4" s="1" t="s">
        <v>0</v>
      </c>
      <c r="E4" s="1" t="s">
        <v>22</v>
      </c>
      <c r="F4" s="1" t="s">
        <v>23</v>
      </c>
      <c r="G4" s="1" t="s">
        <v>1</v>
      </c>
      <c r="H4" s="1" t="s">
        <v>2</v>
      </c>
      <c r="I4" s="1" t="s">
        <v>3</v>
      </c>
      <c r="J4" s="1" t="s">
        <v>4</v>
      </c>
      <c r="K4" s="1" t="s">
        <v>5</v>
      </c>
    </row>
    <row r="5" spans="4:11" hidden="1" x14ac:dyDescent="0.25">
      <c r="D5" s="1" t="s">
        <v>7</v>
      </c>
      <c r="E5" s="1">
        <v>180</v>
      </c>
      <c r="F5" s="1">
        <v>140</v>
      </c>
      <c r="G5" s="1">
        <v>40</v>
      </c>
      <c r="H5" s="1">
        <v>1940</v>
      </c>
      <c r="I5" s="1">
        <v>1450</v>
      </c>
      <c r="J5" s="1">
        <v>90</v>
      </c>
      <c r="K5" s="1">
        <f>SUM(E5:J5)</f>
        <v>3840</v>
      </c>
    </row>
    <row r="6" spans="4:11" hidden="1" x14ac:dyDescent="0.25">
      <c r="D6" s="1" t="s">
        <v>8</v>
      </c>
      <c r="E6" s="1">
        <v>180</v>
      </c>
      <c r="F6" s="1">
        <v>140</v>
      </c>
      <c r="G6" s="1">
        <v>200</v>
      </c>
      <c r="H6" s="1">
        <v>1400</v>
      </c>
      <c r="I6" s="1">
        <v>1450</v>
      </c>
      <c r="J6" s="1">
        <v>100</v>
      </c>
      <c r="K6" s="1">
        <f t="shared" ref="K6:K16" si="0">SUM(E6:J6)</f>
        <v>3470</v>
      </c>
    </row>
    <row r="7" spans="4:11" hidden="1" x14ac:dyDescent="0.25">
      <c r="D7" s="1" t="s">
        <v>9</v>
      </c>
      <c r="E7" s="1">
        <v>195</v>
      </c>
      <c r="F7" s="1">
        <v>155</v>
      </c>
      <c r="G7" s="1">
        <v>150</v>
      </c>
      <c r="H7" s="1">
        <v>1200</v>
      </c>
      <c r="I7" s="1">
        <v>1800</v>
      </c>
      <c r="J7" s="1">
        <v>100</v>
      </c>
      <c r="K7" s="1">
        <f t="shared" si="0"/>
        <v>3600</v>
      </c>
    </row>
    <row r="8" spans="4:11" hidden="1" x14ac:dyDescent="0.25">
      <c r="D8" s="1" t="s">
        <v>10</v>
      </c>
      <c r="E8" s="1">
        <v>180</v>
      </c>
      <c r="F8" s="1">
        <v>140</v>
      </c>
      <c r="G8" s="1">
        <v>80</v>
      </c>
      <c r="H8" s="1">
        <v>1500</v>
      </c>
      <c r="I8" s="1">
        <v>1100</v>
      </c>
      <c r="J8" s="1">
        <v>50</v>
      </c>
      <c r="K8" s="1">
        <f t="shared" si="0"/>
        <v>3050</v>
      </c>
    </row>
    <row r="9" spans="4:11" hidden="1" x14ac:dyDescent="0.25">
      <c r="D9" s="1" t="s">
        <v>11</v>
      </c>
      <c r="E9" s="1">
        <v>170</v>
      </c>
      <c r="F9" s="1">
        <v>130</v>
      </c>
      <c r="G9" s="1">
        <v>80</v>
      </c>
      <c r="H9" s="1">
        <v>900</v>
      </c>
      <c r="I9" s="1">
        <v>1100</v>
      </c>
      <c r="J9" s="1">
        <v>60</v>
      </c>
      <c r="K9" s="1">
        <f t="shared" si="0"/>
        <v>2440</v>
      </c>
    </row>
    <row r="10" spans="4:11" hidden="1" x14ac:dyDescent="0.25">
      <c r="D10" s="1" t="s">
        <v>12</v>
      </c>
      <c r="E10" s="1">
        <v>95</v>
      </c>
      <c r="F10" s="1">
        <v>75</v>
      </c>
      <c r="G10" s="1">
        <v>30</v>
      </c>
      <c r="H10" s="1">
        <v>1000</v>
      </c>
      <c r="I10" s="1">
        <v>650</v>
      </c>
      <c r="J10" s="1">
        <v>50</v>
      </c>
      <c r="K10" s="1">
        <f t="shared" si="0"/>
        <v>1900</v>
      </c>
    </row>
    <row r="11" spans="4:11" hidden="1" x14ac:dyDescent="0.25">
      <c r="D11" s="1" t="s">
        <v>13</v>
      </c>
      <c r="E11" s="1">
        <v>95</v>
      </c>
      <c r="F11" s="1">
        <v>75</v>
      </c>
      <c r="G11" s="1">
        <v>30</v>
      </c>
      <c r="H11" s="1">
        <v>600</v>
      </c>
      <c r="I11" s="1">
        <v>250</v>
      </c>
      <c r="J11" s="1">
        <v>50</v>
      </c>
      <c r="K11" s="1">
        <f t="shared" si="0"/>
        <v>1100</v>
      </c>
    </row>
    <row r="12" spans="4:11" hidden="1" x14ac:dyDescent="0.25">
      <c r="D12" s="1" t="s">
        <v>14</v>
      </c>
      <c r="E12" s="1">
        <v>95</v>
      </c>
      <c r="F12" s="1">
        <v>75</v>
      </c>
      <c r="G12" s="1">
        <v>30</v>
      </c>
      <c r="H12" s="1">
        <v>500</v>
      </c>
      <c r="I12" s="1">
        <v>400</v>
      </c>
      <c r="J12" s="1">
        <v>50</v>
      </c>
      <c r="K12" s="1">
        <f t="shared" si="0"/>
        <v>1150</v>
      </c>
    </row>
    <row r="13" spans="4:11" hidden="1" x14ac:dyDescent="0.25">
      <c r="D13" s="1" t="s">
        <v>15</v>
      </c>
      <c r="E13" s="1">
        <v>95</v>
      </c>
      <c r="F13" s="1">
        <v>75</v>
      </c>
      <c r="G13" s="1">
        <v>50</v>
      </c>
      <c r="H13" s="1">
        <v>600</v>
      </c>
      <c r="I13" s="1">
        <v>500</v>
      </c>
      <c r="J13" s="1">
        <v>50</v>
      </c>
      <c r="K13" s="1">
        <f t="shared" si="0"/>
        <v>1370</v>
      </c>
    </row>
    <row r="14" spans="4:11" hidden="1" x14ac:dyDescent="0.25">
      <c r="D14" s="1" t="s">
        <v>16</v>
      </c>
      <c r="E14" s="1">
        <v>110</v>
      </c>
      <c r="F14" s="1">
        <v>90</v>
      </c>
      <c r="G14" s="1">
        <v>60</v>
      </c>
      <c r="H14" s="1">
        <v>1100</v>
      </c>
      <c r="I14" s="1">
        <v>1000</v>
      </c>
      <c r="J14" s="1">
        <v>50</v>
      </c>
      <c r="K14" s="1">
        <f t="shared" si="0"/>
        <v>2410</v>
      </c>
    </row>
    <row r="15" spans="4:11" hidden="1" x14ac:dyDescent="0.25">
      <c r="D15" s="1" t="s">
        <v>17</v>
      </c>
      <c r="E15" s="1">
        <v>140</v>
      </c>
      <c r="F15" s="1">
        <v>110</v>
      </c>
      <c r="G15" s="1">
        <v>150</v>
      </c>
      <c r="H15" s="1">
        <v>2100</v>
      </c>
      <c r="I15" s="1">
        <v>1500</v>
      </c>
      <c r="J15" s="1">
        <v>100</v>
      </c>
      <c r="K15" s="1">
        <f t="shared" si="0"/>
        <v>4100</v>
      </c>
    </row>
    <row r="16" spans="4:11" hidden="1" x14ac:dyDescent="0.25">
      <c r="D16" s="1" t="s">
        <v>18</v>
      </c>
      <c r="E16" s="1">
        <v>180</v>
      </c>
      <c r="F16" s="1">
        <v>140</v>
      </c>
      <c r="G16" s="1">
        <v>200</v>
      </c>
      <c r="H16" s="1">
        <v>2100</v>
      </c>
      <c r="I16" s="1">
        <v>2400</v>
      </c>
      <c r="J16" s="1">
        <v>150</v>
      </c>
      <c r="K16" s="1">
        <f t="shared" si="0"/>
        <v>5170</v>
      </c>
    </row>
    <row r="17" spans="4:19" hidden="1" x14ac:dyDescent="0.25">
      <c r="D17" s="1" t="s">
        <v>5</v>
      </c>
      <c r="E17" s="1">
        <f t="shared" ref="E17:K17" si="1">SUM(E5:E16)</f>
        <v>1715</v>
      </c>
      <c r="F17" s="1">
        <f t="shared" si="1"/>
        <v>1345</v>
      </c>
      <c r="G17" s="1">
        <f t="shared" si="1"/>
        <v>1100</v>
      </c>
      <c r="H17" s="1">
        <f t="shared" si="1"/>
        <v>14940</v>
      </c>
      <c r="I17" s="1">
        <f t="shared" si="1"/>
        <v>13600</v>
      </c>
      <c r="J17" s="1">
        <f t="shared" si="1"/>
        <v>900</v>
      </c>
      <c r="K17" s="1">
        <f t="shared" si="1"/>
        <v>33600</v>
      </c>
    </row>
    <row r="18" spans="4:19" hidden="1" x14ac:dyDescent="0.25"/>
    <row r="19" spans="4:19" hidden="1" x14ac:dyDescent="0.25"/>
    <row r="20" spans="4:19" hidden="1" x14ac:dyDescent="0.25"/>
    <row r="21" spans="4:19" hidden="1" x14ac:dyDescent="0.25"/>
    <row r="22" spans="4:19" hidden="1" x14ac:dyDescent="0.25"/>
    <row r="23" spans="4:19" hidden="1" x14ac:dyDescent="0.25"/>
    <row r="24" spans="4:19" hidden="1" x14ac:dyDescent="0.25"/>
    <row r="25" spans="4:19" hidden="1" x14ac:dyDescent="0.25"/>
    <row r="26" spans="4:19" hidden="1" x14ac:dyDescent="0.25"/>
    <row r="27" spans="4:19" hidden="1" x14ac:dyDescent="0.25"/>
    <row r="28" spans="4:19" hidden="1" x14ac:dyDescent="0.25"/>
    <row r="29" spans="4:19" hidden="1" x14ac:dyDescent="0.25"/>
    <row r="30" spans="4:19" hidden="1" x14ac:dyDescent="0.25"/>
    <row r="31" spans="4:19" hidden="1" x14ac:dyDescent="0.25"/>
    <row r="32" spans="4:19" x14ac:dyDescent="0.25"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83" t="s">
        <v>85</v>
      </c>
      <c r="P32" s="83"/>
      <c r="Q32" s="3"/>
      <c r="R32" s="3"/>
      <c r="S32" s="3"/>
    </row>
    <row r="33" spans="4:19" ht="48" customHeight="1" x14ac:dyDescent="0.25"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84" t="s">
        <v>83</v>
      </c>
      <c r="P33" s="84"/>
      <c r="Q33" s="84"/>
      <c r="R33" s="3"/>
      <c r="S33" s="3"/>
    </row>
    <row r="34" spans="4:19" x14ac:dyDescent="0.25"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4:19" x14ac:dyDescent="0.25"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4:19" x14ac:dyDescent="0.25"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4:19" ht="19.5" x14ac:dyDescent="0.35">
      <c r="D37" s="90" t="s">
        <v>70</v>
      </c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</row>
    <row r="38" spans="4:19" x14ac:dyDescent="0.25">
      <c r="D38" s="3"/>
      <c r="E38" s="3"/>
      <c r="F38" s="3"/>
      <c r="G38" s="3"/>
      <c r="H38" s="3"/>
      <c r="I38" s="3"/>
      <c r="J38" s="3"/>
      <c r="K38" s="3"/>
      <c r="L38" s="3"/>
      <c r="M38" s="18" t="s">
        <v>30</v>
      </c>
      <c r="N38" s="3"/>
      <c r="O38" s="3"/>
      <c r="P38" s="3"/>
      <c r="Q38" s="3"/>
      <c r="R38" s="3"/>
      <c r="S38" s="3"/>
    </row>
    <row r="39" spans="4:19" x14ac:dyDescent="0.25"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4" t="s">
        <v>27</v>
      </c>
      <c r="R39" s="3"/>
      <c r="S39" s="3"/>
    </row>
    <row r="40" spans="4:19" ht="30" customHeight="1" x14ac:dyDescent="0.25">
      <c r="D40" s="16" t="s">
        <v>28</v>
      </c>
      <c r="E40" s="5" t="s">
        <v>7</v>
      </c>
      <c r="F40" s="5" t="s">
        <v>8</v>
      </c>
      <c r="G40" s="5" t="s">
        <v>9</v>
      </c>
      <c r="H40" s="5" t="s">
        <v>10</v>
      </c>
      <c r="I40" s="5" t="s">
        <v>11</v>
      </c>
      <c r="J40" s="5" t="s">
        <v>12</v>
      </c>
      <c r="K40" s="5" t="s">
        <v>13</v>
      </c>
      <c r="L40" s="5" t="s">
        <v>24</v>
      </c>
      <c r="M40" s="5" t="s">
        <v>15</v>
      </c>
      <c r="N40" s="5" t="s">
        <v>16</v>
      </c>
      <c r="O40" s="5" t="s">
        <v>17</v>
      </c>
      <c r="P40" s="5" t="s">
        <v>18</v>
      </c>
      <c r="Q40" s="5" t="s">
        <v>25</v>
      </c>
      <c r="R40" s="6" t="s">
        <v>19</v>
      </c>
      <c r="S40" s="7" t="s">
        <v>20</v>
      </c>
    </row>
    <row r="41" spans="4:19" ht="30" customHeight="1" x14ac:dyDescent="0.25">
      <c r="D41" s="20" t="s">
        <v>65</v>
      </c>
      <c r="E41" s="8">
        <v>1</v>
      </c>
      <c r="F41" s="8">
        <v>2</v>
      </c>
      <c r="G41" s="8">
        <v>1</v>
      </c>
      <c r="H41" s="8">
        <v>1</v>
      </c>
      <c r="I41" s="8">
        <v>2</v>
      </c>
      <c r="J41" s="8">
        <v>1</v>
      </c>
      <c r="K41" s="8">
        <v>2</v>
      </c>
      <c r="L41" s="8">
        <v>1</v>
      </c>
      <c r="M41" s="8">
        <v>2</v>
      </c>
      <c r="N41" s="8">
        <v>1</v>
      </c>
      <c r="O41" s="8">
        <v>2</v>
      </c>
      <c r="P41" s="8">
        <v>1</v>
      </c>
      <c r="Q41" s="8">
        <f>SUM(E41:P41)</f>
        <v>17</v>
      </c>
      <c r="R41" s="9"/>
      <c r="S41" s="9" t="s">
        <v>26</v>
      </c>
    </row>
    <row r="42" spans="4:19" ht="23.25" customHeight="1" x14ac:dyDescent="0.25">
      <c r="D42" s="10" t="s">
        <v>5</v>
      </c>
      <c r="E42" s="11">
        <f t="shared" ref="E42:Q42" si="2">SUM(E41:E41)</f>
        <v>1</v>
      </c>
      <c r="F42" s="11">
        <f t="shared" si="2"/>
        <v>2</v>
      </c>
      <c r="G42" s="11">
        <f t="shared" si="2"/>
        <v>1</v>
      </c>
      <c r="H42" s="11">
        <f t="shared" si="2"/>
        <v>1</v>
      </c>
      <c r="I42" s="11">
        <f t="shared" si="2"/>
        <v>2</v>
      </c>
      <c r="J42" s="11">
        <f t="shared" si="2"/>
        <v>1</v>
      </c>
      <c r="K42" s="11">
        <f t="shared" si="2"/>
        <v>2</v>
      </c>
      <c r="L42" s="11">
        <f t="shared" si="2"/>
        <v>1</v>
      </c>
      <c r="M42" s="11">
        <f t="shared" si="2"/>
        <v>2</v>
      </c>
      <c r="N42" s="11">
        <f t="shared" si="2"/>
        <v>1</v>
      </c>
      <c r="O42" s="11">
        <f t="shared" si="2"/>
        <v>2</v>
      </c>
      <c r="P42" s="11">
        <f t="shared" si="2"/>
        <v>1</v>
      </c>
      <c r="Q42" s="11">
        <f t="shared" si="2"/>
        <v>17</v>
      </c>
      <c r="R42" s="9"/>
      <c r="S42" s="9"/>
    </row>
    <row r="43" spans="4:19" x14ac:dyDescent="0.25"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</row>
    <row r="44" spans="4:19" x14ac:dyDescent="0.25"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4:19" ht="24" customHeight="1" x14ac:dyDescent="0.25">
      <c r="D45" s="3"/>
      <c r="E45" s="3"/>
      <c r="F45" s="3"/>
      <c r="G45" s="13"/>
      <c r="H45" s="14"/>
      <c r="I45" s="17"/>
      <c r="J45" s="14"/>
      <c r="K45" s="3"/>
      <c r="L45" s="3"/>
      <c r="M45" s="3"/>
      <c r="N45" s="3"/>
      <c r="O45" s="3"/>
      <c r="P45" s="3"/>
      <c r="Q45" s="3"/>
      <c r="R45" s="3"/>
      <c r="S45" s="3"/>
    </row>
    <row r="46" spans="4:19" ht="15.75" x14ac:dyDescent="0.25">
      <c r="D46" s="3"/>
      <c r="E46" s="13"/>
      <c r="F46" s="3"/>
      <c r="G46" s="14"/>
      <c r="H46" s="14"/>
      <c r="I46" s="14"/>
      <c r="J46" s="14"/>
      <c r="K46" s="14"/>
      <c r="L46" s="13"/>
      <c r="M46" s="14"/>
      <c r="N46" s="3"/>
      <c r="O46" s="3"/>
      <c r="P46" s="3"/>
      <c r="Q46" s="3"/>
      <c r="R46" s="3"/>
      <c r="S46" s="3"/>
    </row>
    <row r="47" spans="4:19" x14ac:dyDescent="0.25">
      <c r="D47" s="3"/>
      <c r="E47" s="14"/>
      <c r="F47" s="14"/>
      <c r="G47" s="14"/>
      <c r="H47" s="14"/>
      <c r="I47" s="14"/>
      <c r="J47" s="14"/>
      <c r="K47" s="14"/>
      <c r="L47" s="14"/>
      <c r="M47" s="14"/>
      <c r="N47" s="3"/>
      <c r="O47" s="3"/>
      <c r="P47" s="3"/>
      <c r="Q47" s="3"/>
      <c r="R47" s="3"/>
      <c r="S47" s="3"/>
    </row>
    <row r="48" spans="4:19" x14ac:dyDescent="0.25">
      <c r="D48" s="3"/>
    </row>
  </sheetData>
  <mergeCells count="3">
    <mergeCell ref="D37:S37"/>
    <mergeCell ref="O32:P32"/>
    <mergeCell ref="O33:Q33"/>
  </mergeCells>
  <pageMargins left="0.24" right="0.16" top="0.74803149606299213" bottom="0.74803149606299213" header="0.31496062992125984" footer="0.31496062992125984"/>
  <pageSetup paperSize="9" orientation="landscape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T53"/>
  <sheetViews>
    <sheetView topLeftCell="A35" workbookViewId="0">
      <selection activeCell="P51" sqref="P51"/>
    </sheetView>
  </sheetViews>
  <sheetFormatPr defaultRowHeight="15" x14ac:dyDescent="0.25"/>
  <cols>
    <col min="1" max="2" width="0.28515625" customWidth="1"/>
    <col min="3" max="3" width="3" customWidth="1"/>
    <col min="4" max="4" width="18.5703125" customWidth="1"/>
    <col min="5" max="5" width="10" customWidth="1"/>
    <col min="6" max="7" width="7.85546875" customWidth="1"/>
    <col min="8" max="8" width="8.85546875" customWidth="1"/>
    <col min="9" max="9" width="8" customWidth="1"/>
    <col min="10" max="10" width="8.140625" customWidth="1"/>
    <col min="11" max="11" width="8.42578125" customWidth="1"/>
    <col min="12" max="12" width="8.28515625" customWidth="1"/>
    <col min="13" max="13" width="8.5703125" customWidth="1"/>
    <col min="14" max="15" width="8.85546875" customWidth="1"/>
    <col min="16" max="16" width="9.28515625" customWidth="1"/>
    <col min="17" max="18" width="8.85546875" customWidth="1"/>
    <col min="19" max="19" width="11.28515625" hidden="1" customWidth="1"/>
    <col min="20" max="20" width="12.85546875" hidden="1" customWidth="1"/>
  </cols>
  <sheetData>
    <row r="2" spans="4:12" hidden="1" x14ac:dyDescent="0.25">
      <c r="D2" s="2" t="s">
        <v>21</v>
      </c>
      <c r="E2" s="2"/>
    </row>
    <row r="3" spans="4:12" hidden="1" x14ac:dyDescent="0.25">
      <c r="L3" t="s">
        <v>6</v>
      </c>
    </row>
    <row r="4" spans="4:12" hidden="1" x14ac:dyDescent="0.25">
      <c r="D4" s="1" t="s">
        <v>0</v>
      </c>
      <c r="E4" s="1"/>
      <c r="F4" s="1" t="s">
        <v>22</v>
      </c>
      <c r="G4" s="1" t="s">
        <v>23</v>
      </c>
      <c r="H4" s="1" t="s">
        <v>1</v>
      </c>
      <c r="I4" s="1" t="s">
        <v>2</v>
      </c>
      <c r="J4" s="1" t="s">
        <v>3</v>
      </c>
      <c r="K4" s="1" t="s">
        <v>4</v>
      </c>
      <c r="L4" s="1" t="s">
        <v>5</v>
      </c>
    </row>
    <row r="5" spans="4:12" hidden="1" x14ac:dyDescent="0.25">
      <c r="D5" s="1" t="s">
        <v>7</v>
      </c>
      <c r="E5" s="1"/>
      <c r="F5" s="1">
        <v>180</v>
      </c>
      <c r="G5" s="1">
        <v>140</v>
      </c>
      <c r="H5" s="1">
        <v>40</v>
      </c>
      <c r="I5" s="1">
        <v>1940</v>
      </c>
      <c r="J5" s="1">
        <v>1450</v>
      </c>
      <c r="K5" s="1">
        <v>90</v>
      </c>
      <c r="L5" s="1">
        <f>SUM(F5:K5)</f>
        <v>3840</v>
      </c>
    </row>
    <row r="6" spans="4:12" hidden="1" x14ac:dyDescent="0.25">
      <c r="D6" s="1" t="s">
        <v>8</v>
      </c>
      <c r="E6" s="1"/>
      <c r="F6" s="1">
        <v>180</v>
      </c>
      <c r="G6" s="1">
        <v>140</v>
      </c>
      <c r="H6" s="1">
        <v>200</v>
      </c>
      <c r="I6" s="1">
        <v>1400</v>
      </c>
      <c r="J6" s="1">
        <v>1450</v>
      </c>
      <c r="K6" s="1">
        <v>100</v>
      </c>
      <c r="L6" s="1">
        <f t="shared" ref="L6:L16" si="0">SUM(F6:K6)</f>
        <v>3470</v>
      </c>
    </row>
    <row r="7" spans="4:12" hidden="1" x14ac:dyDescent="0.25">
      <c r="D7" s="1" t="s">
        <v>9</v>
      </c>
      <c r="E7" s="1"/>
      <c r="F7" s="1">
        <v>195</v>
      </c>
      <c r="G7" s="1">
        <v>155</v>
      </c>
      <c r="H7" s="1">
        <v>150</v>
      </c>
      <c r="I7" s="1">
        <v>1200</v>
      </c>
      <c r="J7" s="1">
        <v>1800</v>
      </c>
      <c r="K7" s="1">
        <v>100</v>
      </c>
      <c r="L7" s="1">
        <f t="shared" si="0"/>
        <v>3600</v>
      </c>
    </row>
    <row r="8" spans="4:12" hidden="1" x14ac:dyDescent="0.25">
      <c r="D8" s="1" t="s">
        <v>10</v>
      </c>
      <c r="E8" s="1"/>
      <c r="F8" s="1">
        <v>180</v>
      </c>
      <c r="G8" s="1">
        <v>140</v>
      </c>
      <c r="H8" s="1">
        <v>80</v>
      </c>
      <c r="I8" s="1">
        <v>1500</v>
      </c>
      <c r="J8" s="1">
        <v>1100</v>
      </c>
      <c r="K8" s="1">
        <v>50</v>
      </c>
      <c r="L8" s="1">
        <f t="shared" si="0"/>
        <v>3050</v>
      </c>
    </row>
    <row r="9" spans="4:12" hidden="1" x14ac:dyDescent="0.25">
      <c r="D9" s="1" t="s">
        <v>11</v>
      </c>
      <c r="E9" s="1"/>
      <c r="F9" s="1">
        <v>170</v>
      </c>
      <c r="G9" s="1">
        <v>130</v>
      </c>
      <c r="H9" s="1">
        <v>80</v>
      </c>
      <c r="I9" s="1">
        <v>900</v>
      </c>
      <c r="J9" s="1">
        <v>1100</v>
      </c>
      <c r="K9" s="1">
        <v>60</v>
      </c>
      <c r="L9" s="1">
        <f t="shared" si="0"/>
        <v>2440</v>
      </c>
    </row>
    <row r="10" spans="4:12" hidden="1" x14ac:dyDescent="0.25">
      <c r="D10" s="1" t="s">
        <v>12</v>
      </c>
      <c r="E10" s="1"/>
      <c r="F10" s="1">
        <v>95</v>
      </c>
      <c r="G10" s="1">
        <v>75</v>
      </c>
      <c r="H10" s="1">
        <v>30</v>
      </c>
      <c r="I10" s="1">
        <v>1000</v>
      </c>
      <c r="J10" s="1">
        <v>650</v>
      </c>
      <c r="K10" s="1">
        <v>50</v>
      </c>
      <c r="L10" s="1">
        <f t="shared" si="0"/>
        <v>1900</v>
      </c>
    </row>
    <row r="11" spans="4:12" hidden="1" x14ac:dyDescent="0.25">
      <c r="D11" s="1" t="s">
        <v>13</v>
      </c>
      <c r="E11" s="1"/>
      <c r="F11" s="1">
        <v>95</v>
      </c>
      <c r="G11" s="1">
        <v>75</v>
      </c>
      <c r="H11" s="1">
        <v>30</v>
      </c>
      <c r="I11" s="1">
        <v>600</v>
      </c>
      <c r="J11" s="1">
        <v>250</v>
      </c>
      <c r="K11" s="1">
        <v>50</v>
      </c>
      <c r="L11" s="1">
        <f t="shared" si="0"/>
        <v>1100</v>
      </c>
    </row>
    <row r="12" spans="4:12" hidden="1" x14ac:dyDescent="0.25">
      <c r="D12" s="1" t="s">
        <v>14</v>
      </c>
      <c r="E12" s="1"/>
      <c r="F12" s="1">
        <v>95</v>
      </c>
      <c r="G12" s="1">
        <v>75</v>
      </c>
      <c r="H12" s="1">
        <v>30</v>
      </c>
      <c r="I12" s="1">
        <v>500</v>
      </c>
      <c r="J12" s="1">
        <v>400</v>
      </c>
      <c r="K12" s="1">
        <v>50</v>
      </c>
      <c r="L12" s="1">
        <f t="shared" si="0"/>
        <v>1150</v>
      </c>
    </row>
    <row r="13" spans="4:12" hidden="1" x14ac:dyDescent="0.25">
      <c r="D13" s="1" t="s">
        <v>15</v>
      </c>
      <c r="E13" s="1"/>
      <c r="F13" s="1">
        <v>95</v>
      </c>
      <c r="G13" s="1">
        <v>75</v>
      </c>
      <c r="H13" s="1">
        <v>50</v>
      </c>
      <c r="I13" s="1">
        <v>600</v>
      </c>
      <c r="J13" s="1">
        <v>500</v>
      </c>
      <c r="K13" s="1">
        <v>50</v>
      </c>
      <c r="L13" s="1">
        <f t="shared" si="0"/>
        <v>1370</v>
      </c>
    </row>
    <row r="14" spans="4:12" hidden="1" x14ac:dyDescent="0.25">
      <c r="D14" s="1" t="s">
        <v>16</v>
      </c>
      <c r="E14" s="1"/>
      <c r="F14" s="1">
        <v>110</v>
      </c>
      <c r="G14" s="1">
        <v>90</v>
      </c>
      <c r="H14" s="1">
        <v>60</v>
      </c>
      <c r="I14" s="1">
        <v>1100</v>
      </c>
      <c r="J14" s="1">
        <v>1000</v>
      </c>
      <c r="K14" s="1">
        <v>50</v>
      </c>
      <c r="L14" s="1">
        <f t="shared" si="0"/>
        <v>2410</v>
      </c>
    </row>
    <row r="15" spans="4:12" hidden="1" x14ac:dyDescent="0.25">
      <c r="D15" s="1" t="s">
        <v>17</v>
      </c>
      <c r="E15" s="1"/>
      <c r="F15" s="1">
        <v>140</v>
      </c>
      <c r="G15" s="1">
        <v>110</v>
      </c>
      <c r="H15" s="1">
        <v>150</v>
      </c>
      <c r="I15" s="1">
        <v>2100</v>
      </c>
      <c r="J15" s="1">
        <v>1500</v>
      </c>
      <c r="K15" s="1">
        <v>100</v>
      </c>
      <c r="L15" s="1">
        <f t="shared" si="0"/>
        <v>4100</v>
      </c>
    </row>
    <row r="16" spans="4:12" hidden="1" x14ac:dyDescent="0.25">
      <c r="D16" s="1" t="s">
        <v>18</v>
      </c>
      <c r="E16" s="1"/>
      <c r="F16" s="1">
        <v>180</v>
      </c>
      <c r="G16" s="1">
        <v>140</v>
      </c>
      <c r="H16" s="1">
        <v>200</v>
      </c>
      <c r="I16" s="1">
        <v>2100</v>
      </c>
      <c r="J16" s="1">
        <v>2400</v>
      </c>
      <c r="K16" s="1">
        <v>150</v>
      </c>
      <c r="L16" s="1">
        <f t="shared" si="0"/>
        <v>5170</v>
      </c>
    </row>
    <row r="17" spans="4:20" hidden="1" x14ac:dyDescent="0.25">
      <c r="D17" s="1" t="s">
        <v>5</v>
      </c>
      <c r="E17" s="1"/>
      <c r="F17" s="1">
        <f t="shared" ref="F17:L17" si="1">SUM(F5:F16)</f>
        <v>1715</v>
      </c>
      <c r="G17" s="1">
        <f t="shared" si="1"/>
        <v>1345</v>
      </c>
      <c r="H17" s="1">
        <f t="shared" si="1"/>
        <v>1100</v>
      </c>
      <c r="I17" s="1">
        <f t="shared" si="1"/>
        <v>14940</v>
      </c>
      <c r="J17" s="1">
        <f t="shared" si="1"/>
        <v>13600</v>
      </c>
      <c r="K17" s="1">
        <f t="shared" si="1"/>
        <v>900</v>
      </c>
      <c r="L17" s="1">
        <f t="shared" si="1"/>
        <v>33600</v>
      </c>
    </row>
    <row r="18" spans="4:20" hidden="1" x14ac:dyDescent="0.25"/>
    <row r="19" spans="4:20" hidden="1" x14ac:dyDescent="0.25"/>
    <row r="20" spans="4:20" hidden="1" x14ac:dyDescent="0.25"/>
    <row r="21" spans="4:20" hidden="1" x14ac:dyDescent="0.25"/>
    <row r="22" spans="4:20" hidden="1" x14ac:dyDescent="0.25"/>
    <row r="23" spans="4:20" hidden="1" x14ac:dyDescent="0.25"/>
    <row r="24" spans="4:20" hidden="1" x14ac:dyDescent="0.25"/>
    <row r="25" spans="4:20" hidden="1" x14ac:dyDescent="0.25"/>
    <row r="26" spans="4:20" hidden="1" x14ac:dyDescent="0.25"/>
    <row r="27" spans="4:20" hidden="1" x14ac:dyDescent="0.25"/>
    <row r="28" spans="4:20" hidden="1" x14ac:dyDescent="0.25"/>
    <row r="29" spans="4:20" hidden="1" x14ac:dyDescent="0.25"/>
    <row r="30" spans="4:20" hidden="1" x14ac:dyDescent="0.25"/>
    <row r="31" spans="4:20" hidden="1" x14ac:dyDescent="0.25"/>
    <row r="32" spans="4:20" x14ac:dyDescent="0.25"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83" t="s">
        <v>84</v>
      </c>
      <c r="Q32" s="83"/>
      <c r="R32" s="3"/>
      <c r="S32" s="3"/>
      <c r="T32" s="3"/>
    </row>
    <row r="33" spans="4:20" ht="48" customHeight="1" x14ac:dyDescent="0.25"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84" t="s">
        <v>71</v>
      </c>
      <c r="Q33" s="84"/>
      <c r="R33" s="84"/>
      <c r="S33" s="3"/>
      <c r="T33" s="3"/>
    </row>
    <row r="34" spans="4:20" x14ac:dyDescent="0.25"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</row>
    <row r="35" spans="4:20" x14ac:dyDescent="0.25"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</row>
    <row r="36" spans="4:20" x14ac:dyDescent="0.25"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4:20" ht="19.5" x14ac:dyDescent="0.35">
      <c r="D37" s="90" t="s">
        <v>72</v>
      </c>
      <c r="E37" s="90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</row>
    <row r="38" spans="4:20" x14ac:dyDescent="0.25">
      <c r="D38" s="3"/>
      <c r="E38" s="3"/>
      <c r="F38" s="3"/>
      <c r="G38" s="3"/>
      <c r="H38" s="3"/>
      <c r="I38" s="3"/>
      <c r="J38" s="3"/>
      <c r="K38" s="3"/>
      <c r="L38" s="18" t="s">
        <v>30</v>
      </c>
      <c r="M38" s="18"/>
      <c r="N38" s="3"/>
      <c r="O38" s="3"/>
      <c r="P38" s="3"/>
      <c r="Q38" s="3"/>
      <c r="R38" s="3"/>
      <c r="S38" s="3"/>
      <c r="T38" s="3"/>
    </row>
    <row r="39" spans="4:20" x14ac:dyDescent="0.25"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4" t="s">
        <v>27</v>
      </c>
      <c r="S39" s="3"/>
      <c r="T39" s="3"/>
    </row>
    <row r="40" spans="4:20" ht="30" customHeight="1" x14ac:dyDescent="0.25">
      <c r="D40" s="16" t="s">
        <v>28</v>
      </c>
      <c r="E40" s="16" t="s">
        <v>29</v>
      </c>
      <c r="F40" s="5" t="s">
        <v>7</v>
      </c>
      <c r="G40" s="5" t="s">
        <v>8</v>
      </c>
      <c r="H40" s="5" t="s">
        <v>9</v>
      </c>
      <c r="I40" s="5" t="s">
        <v>10</v>
      </c>
      <c r="J40" s="5" t="s">
        <v>11</v>
      </c>
      <c r="K40" s="5" t="s">
        <v>12</v>
      </c>
      <c r="L40" s="5" t="s">
        <v>13</v>
      </c>
      <c r="M40" s="5" t="s">
        <v>24</v>
      </c>
      <c r="N40" s="5" t="s">
        <v>15</v>
      </c>
      <c r="O40" s="5" t="s">
        <v>16</v>
      </c>
      <c r="P40" s="5" t="s">
        <v>17</v>
      </c>
      <c r="Q40" s="5" t="s">
        <v>18</v>
      </c>
      <c r="R40" s="5" t="s">
        <v>25</v>
      </c>
      <c r="S40" s="6" t="s">
        <v>19</v>
      </c>
      <c r="T40" s="7" t="s">
        <v>20</v>
      </c>
    </row>
    <row r="41" spans="4:20" ht="30" customHeight="1" thickBot="1" x14ac:dyDescent="0.3">
      <c r="D41" s="28" t="s">
        <v>35</v>
      </c>
      <c r="E41" s="15">
        <v>4.2000000000000003E-2</v>
      </c>
      <c r="F41" s="8">
        <v>1</v>
      </c>
      <c r="G41" s="8">
        <v>0.5</v>
      </c>
      <c r="H41" s="8">
        <v>0.5</v>
      </c>
      <c r="I41" s="8"/>
      <c r="J41" s="8"/>
      <c r="K41" s="8"/>
      <c r="L41" s="8"/>
      <c r="M41" s="8"/>
      <c r="N41" s="8"/>
      <c r="O41" s="8"/>
      <c r="P41" s="8">
        <v>0.5</v>
      </c>
      <c r="Q41" s="8">
        <v>1</v>
      </c>
      <c r="R41" s="8">
        <f>SUM(F41:Q41)</f>
        <v>3.5</v>
      </c>
      <c r="S41" s="9"/>
      <c r="T41" s="9" t="s">
        <v>26</v>
      </c>
    </row>
    <row r="42" spans="4:20" ht="30" customHeight="1" thickBot="1" x14ac:dyDescent="0.3">
      <c r="D42" s="29" t="s">
        <v>40</v>
      </c>
      <c r="E42" s="15">
        <v>4.2000000000000003E-2</v>
      </c>
      <c r="F42" s="8">
        <v>1</v>
      </c>
      <c r="G42" s="8">
        <v>0.5</v>
      </c>
      <c r="H42" s="8">
        <v>0.5</v>
      </c>
      <c r="I42" s="8"/>
      <c r="J42" s="8"/>
      <c r="K42" s="8"/>
      <c r="L42" s="8"/>
      <c r="M42" s="8"/>
      <c r="N42" s="8"/>
      <c r="O42" s="8"/>
      <c r="P42" s="8">
        <v>0.5</v>
      </c>
      <c r="Q42" s="8">
        <v>1</v>
      </c>
      <c r="R42" s="8">
        <f t="shared" ref="R42:R46" si="2">SUM(F42:Q42)</f>
        <v>3.5</v>
      </c>
      <c r="S42" s="9"/>
      <c r="T42" s="9"/>
    </row>
    <row r="43" spans="4:20" ht="30" customHeight="1" thickBot="1" x14ac:dyDescent="0.3">
      <c r="D43" s="29" t="s">
        <v>44</v>
      </c>
      <c r="E43" s="15">
        <v>4.2000000000000003E-2</v>
      </c>
      <c r="F43" s="8">
        <v>1</v>
      </c>
      <c r="G43" s="8">
        <v>0.5</v>
      </c>
      <c r="H43" s="8">
        <v>0.5</v>
      </c>
      <c r="I43" s="8"/>
      <c r="J43" s="8"/>
      <c r="K43" s="8"/>
      <c r="L43" s="8"/>
      <c r="M43" s="8"/>
      <c r="N43" s="8"/>
      <c r="O43" s="8"/>
      <c r="P43" s="8">
        <v>0.5</v>
      </c>
      <c r="Q43" s="8">
        <v>1</v>
      </c>
      <c r="R43" s="8">
        <f t="shared" si="2"/>
        <v>3.5</v>
      </c>
      <c r="S43" s="9"/>
      <c r="T43" s="9" t="s">
        <v>26</v>
      </c>
    </row>
    <row r="44" spans="4:20" ht="28.5" customHeight="1" thickBot="1" x14ac:dyDescent="0.3">
      <c r="D44" s="30" t="s">
        <v>45</v>
      </c>
      <c r="E44" s="42">
        <v>4.2000000000000003E-2</v>
      </c>
      <c r="F44" s="43">
        <v>1</v>
      </c>
      <c r="G44" s="43">
        <v>0.5</v>
      </c>
      <c r="H44" s="43">
        <v>0.5</v>
      </c>
      <c r="I44" s="43"/>
      <c r="J44" s="43"/>
      <c r="K44" s="43"/>
      <c r="L44" s="43"/>
      <c r="M44" s="43"/>
      <c r="N44" s="43"/>
      <c r="O44" s="43"/>
      <c r="P44" s="43">
        <v>0.5</v>
      </c>
      <c r="Q44" s="43">
        <v>1</v>
      </c>
      <c r="R44" s="43">
        <f t="shared" si="2"/>
        <v>3.5</v>
      </c>
      <c r="S44" s="9"/>
      <c r="T44" s="9"/>
    </row>
    <row r="45" spans="4:20" ht="29.25" customHeight="1" thickBot="1" x14ac:dyDescent="0.3">
      <c r="D45" s="29" t="s">
        <v>52</v>
      </c>
      <c r="E45" s="15">
        <v>4.2000000000000003E-2</v>
      </c>
      <c r="F45" s="8">
        <v>1</v>
      </c>
      <c r="G45" s="8">
        <v>0.5</v>
      </c>
      <c r="H45" s="8">
        <v>0.5</v>
      </c>
      <c r="I45" s="8"/>
      <c r="J45" s="8"/>
      <c r="K45" s="8"/>
      <c r="L45" s="8"/>
      <c r="M45" s="8"/>
      <c r="N45" s="8"/>
      <c r="O45" s="8"/>
      <c r="P45" s="8">
        <v>0.5</v>
      </c>
      <c r="Q45" s="8">
        <v>1</v>
      </c>
      <c r="R45" s="8">
        <f t="shared" si="2"/>
        <v>3.5</v>
      </c>
      <c r="S45" s="12"/>
      <c r="T45" s="12"/>
    </row>
    <row r="46" spans="4:20" ht="36.75" customHeight="1" thickBot="1" x14ac:dyDescent="0.3">
      <c r="D46" s="29" t="s">
        <v>55</v>
      </c>
      <c r="E46" s="15">
        <v>4.2000000000000003E-2</v>
      </c>
      <c r="F46" s="8">
        <v>1</v>
      </c>
      <c r="G46" s="8">
        <v>0.5</v>
      </c>
      <c r="H46" s="8">
        <v>0.5</v>
      </c>
      <c r="I46" s="8"/>
      <c r="J46" s="8"/>
      <c r="K46" s="8"/>
      <c r="L46" s="8"/>
      <c r="M46" s="8"/>
      <c r="N46" s="8"/>
      <c r="O46" s="8"/>
      <c r="P46" s="8">
        <v>0.5</v>
      </c>
      <c r="Q46" s="8">
        <v>1</v>
      </c>
      <c r="R46" s="8">
        <f t="shared" si="2"/>
        <v>3.5</v>
      </c>
      <c r="S46" s="3"/>
      <c r="T46" s="3"/>
    </row>
    <row r="47" spans="4:20" ht="24" customHeight="1" x14ac:dyDescent="0.25">
      <c r="D47" s="10" t="s">
        <v>5</v>
      </c>
      <c r="E47" s="10">
        <v>0.25</v>
      </c>
      <c r="F47" s="11">
        <f>SUM(F41:F46)</f>
        <v>6</v>
      </c>
      <c r="G47" s="11">
        <f>SUM(G41:G46)</f>
        <v>3</v>
      </c>
      <c r="H47" s="11">
        <f>SUM(H41:H46)</f>
        <v>3</v>
      </c>
      <c r="I47" s="11">
        <f t="shared" ref="I47:N47" si="3">SUM(I41:I43)</f>
        <v>0</v>
      </c>
      <c r="J47" s="11">
        <f t="shared" si="3"/>
        <v>0</v>
      </c>
      <c r="K47" s="11">
        <f t="shared" si="3"/>
        <v>0</v>
      </c>
      <c r="L47" s="11">
        <f t="shared" si="3"/>
        <v>0</v>
      </c>
      <c r="M47" s="11">
        <f>SUM(M41:M46)</f>
        <v>0</v>
      </c>
      <c r="N47" s="11">
        <f t="shared" si="3"/>
        <v>0</v>
      </c>
      <c r="O47" s="11">
        <f>SUM(O41:O46)</f>
        <v>0</v>
      </c>
      <c r="P47" s="11">
        <f>SUM(P41:P46)</f>
        <v>3</v>
      </c>
      <c r="Q47" s="11">
        <f>SUM(Q41:Q46)</f>
        <v>6</v>
      </c>
      <c r="R47" s="11">
        <f>SUM(R41:R46)</f>
        <v>21</v>
      </c>
      <c r="S47" s="3"/>
      <c r="T47" s="3"/>
    </row>
    <row r="48" spans="4:20" x14ac:dyDescent="0.25"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3"/>
      <c r="T48" s="3"/>
    </row>
    <row r="49" spans="4:20" x14ac:dyDescent="0.25"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4:20" x14ac:dyDescent="0.25"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4:20" ht="15.75" x14ac:dyDescent="0.25">
      <c r="D51" s="3"/>
      <c r="E51" s="3"/>
      <c r="F51" s="13"/>
      <c r="G51" s="3"/>
      <c r="H51" s="13"/>
      <c r="I51" s="14"/>
      <c r="J51" s="17"/>
      <c r="K51" s="14"/>
      <c r="L51" s="14"/>
      <c r="M51" s="13"/>
      <c r="N51" s="14"/>
      <c r="O51" s="3"/>
      <c r="P51" s="3"/>
      <c r="Q51" s="3"/>
      <c r="R51" s="3"/>
    </row>
    <row r="52" spans="4:20" x14ac:dyDescent="0.25">
      <c r="D52" s="3"/>
      <c r="E52" s="3"/>
      <c r="F52" s="14"/>
      <c r="G52" s="3"/>
      <c r="H52" s="14"/>
      <c r="I52" s="14"/>
      <c r="J52" s="14"/>
      <c r="K52" s="14"/>
      <c r="L52" s="14"/>
      <c r="M52" s="14"/>
      <c r="N52" s="14"/>
      <c r="O52" s="3"/>
      <c r="P52" s="3"/>
      <c r="Q52" s="3"/>
      <c r="R52" s="3"/>
    </row>
    <row r="53" spans="4:20" x14ac:dyDescent="0.25">
      <c r="D53" s="3"/>
    </row>
  </sheetData>
  <mergeCells count="3">
    <mergeCell ref="D37:T37"/>
    <mergeCell ref="P32:Q32"/>
    <mergeCell ref="P33:R33"/>
  </mergeCells>
  <pageMargins left="0.24" right="0.16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S50"/>
  <sheetViews>
    <sheetView tabSelected="1" workbookViewId="0">
      <selection activeCell="K1" sqref="K1"/>
    </sheetView>
  </sheetViews>
  <sheetFormatPr defaultRowHeight="15" x14ac:dyDescent="0.25"/>
  <cols>
    <col min="1" max="3" width="0.28515625" customWidth="1"/>
    <col min="4" max="4" width="20.85546875" customWidth="1"/>
    <col min="5" max="6" width="7.85546875" customWidth="1"/>
    <col min="7" max="7" width="8.85546875" customWidth="1"/>
    <col min="8" max="8" width="8" customWidth="1"/>
    <col min="9" max="9" width="8.140625" customWidth="1"/>
    <col min="10" max="10" width="8.42578125" customWidth="1"/>
    <col min="11" max="11" width="8.28515625" customWidth="1"/>
    <col min="12" max="12" width="8.5703125" customWidth="1"/>
    <col min="13" max="14" width="8.85546875" customWidth="1"/>
    <col min="15" max="15" width="9.28515625" customWidth="1"/>
    <col min="16" max="17" width="8.85546875" customWidth="1"/>
    <col min="18" max="18" width="11.28515625" hidden="1" customWidth="1"/>
    <col min="19" max="19" width="12.85546875" hidden="1" customWidth="1"/>
  </cols>
  <sheetData>
    <row r="2" spans="4:11" hidden="1" x14ac:dyDescent="0.25">
      <c r="D2" s="2" t="s">
        <v>21</v>
      </c>
    </row>
    <row r="3" spans="4:11" hidden="1" x14ac:dyDescent="0.25">
      <c r="K3" t="s">
        <v>6</v>
      </c>
    </row>
    <row r="4" spans="4:11" hidden="1" x14ac:dyDescent="0.25">
      <c r="D4" s="1" t="s">
        <v>0</v>
      </c>
      <c r="E4" s="1" t="s">
        <v>22</v>
      </c>
      <c r="F4" s="1" t="s">
        <v>23</v>
      </c>
      <c r="G4" s="1" t="s">
        <v>1</v>
      </c>
      <c r="H4" s="1" t="s">
        <v>2</v>
      </c>
      <c r="I4" s="1" t="s">
        <v>3</v>
      </c>
      <c r="J4" s="1" t="s">
        <v>4</v>
      </c>
      <c r="K4" s="1" t="s">
        <v>5</v>
      </c>
    </row>
    <row r="5" spans="4:11" hidden="1" x14ac:dyDescent="0.25">
      <c r="D5" s="1" t="s">
        <v>7</v>
      </c>
      <c r="E5" s="1">
        <v>180</v>
      </c>
      <c r="F5" s="1">
        <v>140</v>
      </c>
      <c r="G5" s="1">
        <v>40</v>
      </c>
      <c r="H5" s="1">
        <v>1940</v>
      </c>
      <c r="I5" s="1">
        <v>1450</v>
      </c>
      <c r="J5" s="1">
        <v>90</v>
      </c>
      <c r="K5" s="1">
        <f>SUM(E5:J5)</f>
        <v>3840</v>
      </c>
    </row>
    <row r="6" spans="4:11" hidden="1" x14ac:dyDescent="0.25">
      <c r="D6" s="1" t="s">
        <v>8</v>
      </c>
      <c r="E6" s="1">
        <v>180</v>
      </c>
      <c r="F6" s="1">
        <v>140</v>
      </c>
      <c r="G6" s="1">
        <v>200</v>
      </c>
      <c r="H6" s="1">
        <v>1400</v>
      </c>
      <c r="I6" s="1">
        <v>1450</v>
      </c>
      <c r="J6" s="1">
        <v>100</v>
      </c>
      <c r="K6" s="1">
        <f t="shared" ref="K6:K16" si="0">SUM(E6:J6)</f>
        <v>3470</v>
      </c>
    </row>
    <row r="7" spans="4:11" hidden="1" x14ac:dyDescent="0.25">
      <c r="D7" s="1" t="s">
        <v>9</v>
      </c>
      <c r="E7" s="1">
        <v>195</v>
      </c>
      <c r="F7" s="1">
        <v>155</v>
      </c>
      <c r="G7" s="1">
        <v>150</v>
      </c>
      <c r="H7" s="1">
        <v>1200</v>
      </c>
      <c r="I7" s="1">
        <v>1800</v>
      </c>
      <c r="J7" s="1">
        <v>100</v>
      </c>
      <c r="K7" s="1">
        <f t="shared" si="0"/>
        <v>3600</v>
      </c>
    </row>
    <row r="8" spans="4:11" hidden="1" x14ac:dyDescent="0.25">
      <c r="D8" s="1" t="s">
        <v>10</v>
      </c>
      <c r="E8" s="1">
        <v>180</v>
      </c>
      <c r="F8" s="1">
        <v>140</v>
      </c>
      <c r="G8" s="1">
        <v>80</v>
      </c>
      <c r="H8" s="1">
        <v>1500</v>
      </c>
      <c r="I8" s="1">
        <v>1100</v>
      </c>
      <c r="J8" s="1">
        <v>50</v>
      </c>
      <c r="K8" s="1">
        <f t="shared" si="0"/>
        <v>3050</v>
      </c>
    </row>
    <row r="9" spans="4:11" hidden="1" x14ac:dyDescent="0.25">
      <c r="D9" s="1" t="s">
        <v>11</v>
      </c>
      <c r="E9" s="1">
        <v>170</v>
      </c>
      <c r="F9" s="1">
        <v>130</v>
      </c>
      <c r="G9" s="1">
        <v>80</v>
      </c>
      <c r="H9" s="1">
        <v>900</v>
      </c>
      <c r="I9" s="1">
        <v>1100</v>
      </c>
      <c r="J9" s="1">
        <v>60</v>
      </c>
      <c r="K9" s="1">
        <f t="shared" si="0"/>
        <v>2440</v>
      </c>
    </row>
    <row r="10" spans="4:11" hidden="1" x14ac:dyDescent="0.25">
      <c r="D10" s="1" t="s">
        <v>12</v>
      </c>
      <c r="E10" s="1">
        <v>95</v>
      </c>
      <c r="F10" s="1">
        <v>75</v>
      </c>
      <c r="G10" s="1">
        <v>30</v>
      </c>
      <c r="H10" s="1">
        <v>1000</v>
      </c>
      <c r="I10" s="1">
        <v>650</v>
      </c>
      <c r="J10" s="1">
        <v>50</v>
      </c>
      <c r="K10" s="1">
        <f t="shared" si="0"/>
        <v>1900</v>
      </c>
    </row>
    <row r="11" spans="4:11" hidden="1" x14ac:dyDescent="0.25">
      <c r="D11" s="1" t="s">
        <v>13</v>
      </c>
      <c r="E11" s="1">
        <v>95</v>
      </c>
      <c r="F11" s="1">
        <v>75</v>
      </c>
      <c r="G11" s="1">
        <v>30</v>
      </c>
      <c r="H11" s="1">
        <v>600</v>
      </c>
      <c r="I11" s="1">
        <v>250</v>
      </c>
      <c r="J11" s="1">
        <v>50</v>
      </c>
      <c r="K11" s="1">
        <f t="shared" si="0"/>
        <v>1100</v>
      </c>
    </row>
    <row r="12" spans="4:11" hidden="1" x14ac:dyDescent="0.25">
      <c r="D12" s="1" t="s">
        <v>14</v>
      </c>
      <c r="E12" s="1">
        <v>95</v>
      </c>
      <c r="F12" s="1">
        <v>75</v>
      </c>
      <c r="G12" s="1">
        <v>30</v>
      </c>
      <c r="H12" s="1">
        <v>500</v>
      </c>
      <c r="I12" s="1">
        <v>400</v>
      </c>
      <c r="J12" s="1">
        <v>50</v>
      </c>
      <c r="K12" s="1">
        <f t="shared" si="0"/>
        <v>1150</v>
      </c>
    </row>
    <row r="13" spans="4:11" hidden="1" x14ac:dyDescent="0.25">
      <c r="D13" s="1" t="s">
        <v>15</v>
      </c>
      <c r="E13" s="1">
        <v>95</v>
      </c>
      <c r="F13" s="1">
        <v>75</v>
      </c>
      <c r="G13" s="1">
        <v>50</v>
      </c>
      <c r="H13" s="1">
        <v>600</v>
      </c>
      <c r="I13" s="1">
        <v>500</v>
      </c>
      <c r="J13" s="1">
        <v>50</v>
      </c>
      <c r="K13" s="1">
        <f t="shared" si="0"/>
        <v>1370</v>
      </c>
    </row>
    <row r="14" spans="4:11" hidden="1" x14ac:dyDescent="0.25">
      <c r="D14" s="1" t="s">
        <v>16</v>
      </c>
      <c r="E14" s="1">
        <v>110</v>
      </c>
      <c r="F14" s="1">
        <v>90</v>
      </c>
      <c r="G14" s="1">
        <v>60</v>
      </c>
      <c r="H14" s="1">
        <v>1100</v>
      </c>
      <c r="I14" s="1">
        <v>1000</v>
      </c>
      <c r="J14" s="1">
        <v>50</v>
      </c>
      <c r="K14" s="1">
        <f t="shared" si="0"/>
        <v>2410</v>
      </c>
    </row>
    <row r="15" spans="4:11" hidden="1" x14ac:dyDescent="0.25">
      <c r="D15" s="1" t="s">
        <v>17</v>
      </c>
      <c r="E15" s="1">
        <v>140</v>
      </c>
      <c r="F15" s="1">
        <v>110</v>
      </c>
      <c r="G15" s="1">
        <v>150</v>
      </c>
      <c r="H15" s="1">
        <v>2100</v>
      </c>
      <c r="I15" s="1">
        <v>1500</v>
      </c>
      <c r="J15" s="1">
        <v>100</v>
      </c>
      <c r="K15" s="1">
        <f t="shared" si="0"/>
        <v>4100</v>
      </c>
    </row>
    <row r="16" spans="4:11" hidden="1" x14ac:dyDescent="0.25">
      <c r="D16" s="1" t="s">
        <v>18</v>
      </c>
      <c r="E16" s="1">
        <v>180</v>
      </c>
      <c r="F16" s="1">
        <v>140</v>
      </c>
      <c r="G16" s="1">
        <v>200</v>
      </c>
      <c r="H16" s="1">
        <v>2100</v>
      </c>
      <c r="I16" s="1">
        <v>2400</v>
      </c>
      <c r="J16" s="1">
        <v>150</v>
      </c>
      <c r="K16" s="1">
        <f t="shared" si="0"/>
        <v>5170</v>
      </c>
    </row>
    <row r="17" spans="4:19" hidden="1" x14ac:dyDescent="0.25">
      <c r="D17" s="1" t="s">
        <v>5</v>
      </c>
      <c r="E17" s="1">
        <f t="shared" ref="E17:K17" si="1">SUM(E5:E16)</f>
        <v>1715</v>
      </c>
      <c r="F17" s="1">
        <f t="shared" si="1"/>
        <v>1345</v>
      </c>
      <c r="G17" s="1">
        <f t="shared" si="1"/>
        <v>1100</v>
      </c>
      <c r="H17" s="1">
        <f t="shared" si="1"/>
        <v>14940</v>
      </c>
      <c r="I17" s="1">
        <f t="shared" si="1"/>
        <v>13600</v>
      </c>
      <c r="J17" s="1">
        <f t="shared" si="1"/>
        <v>900</v>
      </c>
      <c r="K17" s="1">
        <f t="shared" si="1"/>
        <v>33600</v>
      </c>
    </row>
    <row r="18" spans="4:19" hidden="1" x14ac:dyDescent="0.25"/>
    <row r="19" spans="4:19" hidden="1" x14ac:dyDescent="0.25"/>
    <row r="20" spans="4:19" hidden="1" x14ac:dyDescent="0.25"/>
    <row r="21" spans="4:19" hidden="1" x14ac:dyDescent="0.25"/>
    <row r="22" spans="4:19" hidden="1" x14ac:dyDescent="0.25"/>
    <row r="23" spans="4:19" hidden="1" x14ac:dyDescent="0.25"/>
    <row r="24" spans="4:19" hidden="1" x14ac:dyDescent="0.25"/>
    <row r="25" spans="4:19" hidden="1" x14ac:dyDescent="0.25"/>
    <row r="26" spans="4:19" hidden="1" x14ac:dyDescent="0.25"/>
    <row r="27" spans="4:19" hidden="1" x14ac:dyDescent="0.25"/>
    <row r="28" spans="4:19" hidden="1" x14ac:dyDescent="0.25"/>
    <row r="29" spans="4:19" hidden="1" x14ac:dyDescent="0.25"/>
    <row r="30" spans="4:19" hidden="1" x14ac:dyDescent="0.25"/>
    <row r="31" spans="4:19" hidden="1" x14ac:dyDescent="0.25"/>
    <row r="32" spans="4:19" x14ac:dyDescent="0.25"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S32" s="3"/>
    </row>
    <row r="33" spans="4:19" ht="38.25" customHeight="1" x14ac:dyDescent="0.25"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89" t="s">
        <v>69</v>
      </c>
      <c r="P33" s="89"/>
      <c r="Q33" s="3"/>
      <c r="R33" s="3"/>
      <c r="S33" s="3"/>
    </row>
    <row r="34" spans="4:19" ht="53.25" customHeight="1" x14ac:dyDescent="0.25"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84" t="s">
        <v>93</v>
      </c>
      <c r="P34" s="84"/>
      <c r="Q34" s="84"/>
      <c r="R34" s="26"/>
      <c r="S34" s="3"/>
    </row>
    <row r="35" spans="4:19" x14ac:dyDescent="0.25"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4:19" x14ac:dyDescent="0.25"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4:19" ht="19.5" x14ac:dyDescent="0.35">
      <c r="D37" s="90" t="s">
        <v>73</v>
      </c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</row>
    <row r="38" spans="4:19" x14ac:dyDescent="0.25">
      <c r="D38" s="3"/>
      <c r="E38" s="3"/>
      <c r="F38" s="3"/>
      <c r="G38" s="3"/>
      <c r="H38" s="3"/>
      <c r="I38" s="3"/>
      <c r="J38" s="87" t="s">
        <v>30</v>
      </c>
      <c r="K38" s="87"/>
      <c r="L38" s="87"/>
      <c r="M38" s="87"/>
      <c r="N38" s="3"/>
      <c r="O38" s="3"/>
      <c r="P38" s="3"/>
      <c r="Q38" s="3"/>
      <c r="R38" s="3"/>
      <c r="S38" s="3"/>
    </row>
    <row r="39" spans="4:19" x14ac:dyDescent="0.25"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4" t="s">
        <v>27</v>
      </c>
      <c r="R39" s="3"/>
      <c r="S39" s="3"/>
    </row>
    <row r="40" spans="4:19" ht="30" customHeight="1" x14ac:dyDescent="0.25">
      <c r="D40" s="16" t="s">
        <v>28</v>
      </c>
      <c r="E40" s="24" t="s">
        <v>7</v>
      </c>
      <c r="F40" s="24" t="s">
        <v>8</v>
      </c>
      <c r="G40" s="24" t="s">
        <v>9</v>
      </c>
      <c r="H40" s="24" t="s">
        <v>10</v>
      </c>
      <c r="I40" s="24" t="s">
        <v>11</v>
      </c>
      <c r="J40" s="24" t="s">
        <v>12</v>
      </c>
      <c r="K40" s="24" t="s">
        <v>13</v>
      </c>
      <c r="L40" s="24" t="s">
        <v>24</v>
      </c>
      <c r="M40" s="24" t="s">
        <v>15</v>
      </c>
      <c r="N40" s="24" t="s">
        <v>16</v>
      </c>
      <c r="O40" s="24" t="s">
        <v>17</v>
      </c>
      <c r="P40" s="24" t="s">
        <v>18</v>
      </c>
      <c r="Q40" s="24" t="s">
        <v>25</v>
      </c>
      <c r="R40" s="6" t="s">
        <v>19</v>
      </c>
      <c r="S40" s="7" t="s">
        <v>20</v>
      </c>
    </row>
    <row r="41" spans="4:19" ht="45" customHeight="1" x14ac:dyDescent="0.25">
      <c r="D41" s="20" t="s">
        <v>64</v>
      </c>
      <c r="E41" s="25">
        <v>600</v>
      </c>
      <c r="F41" s="25">
        <v>500</v>
      </c>
      <c r="G41" s="25">
        <v>400</v>
      </c>
      <c r="H41" s="25">
        <v>100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50</v>
      </c>
      <c r="O41" s="25">
        <v>400</v>
      </c>
      <c r="P41" s="25">
        <v>600</v>
      </c>
      <c r="Q41" s="81">
        <f>SUM(E41:P41)</f>
        <v>2650</v>
      </c>
      <c r="R41" s="19"/>
      <c r="S41" s="9" t="s">
        <v>26</v>
      </c>
    </row>
    <row r="42" spans="4:19" ht="30" customHeight="1" x14ac:dyDescent="0.25">
      <c r="D42" s="23" t="s">
        <v>39</v>
      </c>
      <c r="E42" s="25">
        <v>70</v>
      </c>
      <c r="F42" s="25">
        <v>60</v>
      </c>
      <c r="G42" s="25">
        <v>50</v>
      </c>
      <c r="H42" s="25">
        <v>10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40</v>
      </c>
      <c r="P42" s="25">
        <v>70</v>
      </c>
      <c r="Q42" s="81">
        <f>SUM(E42:P42)</f>
        <v>300</v>
      </c>
      <c r="R42" s="19"/>
      <c r="S42" s="9"/>
    </row>
    <row r="43" spans="4:19" ht="30" customHeight="1" x14ac:dyDescent="0.25">
      <c r="D43" s="22" t="s">
        <v>49</v>
      </c>
      <c r="E43" s="5">
        <v>300</v>
      </c>
      <c r="F43" s="5">
        <v>250</v>
      </c>
      <c r="G43" s="5">
        <v>200</v>
      </c>
      <c r="H43" s="5">
        <v>50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5">
        <v>50</v>
      </c>
      <c r="O43" s="5">
        <v>350</v>
      </c>
      <c r="P43" s="5">
        <v>500</v>
      </c>
      <c r="Q43" s="80">
        <f>SUM(E43:P43)</f>
        <v>1700</v>
      </c>
      <c r="R43" s="9"/>
      <c r="S43" s="9" t="s">
        <v>26</v>
      </c>
    </row>
    <row r="44" spans="4:19" ht="30.75" customHeight="1" x14ac:dyDescent="0.25">
      <c r="D44" s="27" t="s">
        <v>43</v>
      </c>
      <c r="E44" s="5">
        <v>250</v>
      </c>
      <c r="F44" s="5">
        <v>180</v>
      </c>
      <c r="G44" s="5">
        <v>150</v>
      </c>
      <c r="H44" s="5">
        <v>20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5">
        <v>40</v>
      </c>
      <c r="O44" s="5">
        <v>180</v>
      </c>
      <c r="P44" s="5">
        <v>230</v>
      </c>
      <c r="Q44" s="80">
        <f>SUM(E44:P44)</f>
        <v>1050</v>
      </c>
      <c r="R44" s="9"/>
      <c r="S44" s="9"/>
    </row>
    <row r="45" spans="4:19" ht="51.75" customHeight="1" x14ac:dyDescent="0.25">
      <c r="D45" s="27" t="s">
        <v>74</v>
      </c>
      <c r="E45" s="5">
        <v>1800</v>
      </c>
      <c r="F45" s="5">
        <v>1500</v>
      </c>
      <c r="G45" s="5">
        <v>500</v>
      </c>
      <c r="H45" s="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5">
        <v>150</v>
      </c>
      <c r="O45" s="5">
        <v>1500</v>
      </c>
      <c r="P45" s="5">
        <v>1800</v>
      </c>
      <c r="Q45" s="80">
        <f>SUM(E45:P45)</f>
        <v>7250</v>
      </c>
      <c r="R45" s="12"/>
      <c r="S45" s="12"/>
    </row>
    <row r="46" spans="4:19" ht="15.75" x14ac:dyDescent="0.25">
      <c r="D46" s="21" t="s">
        <v>5</v>
      </c>
      <c r="E46" s="11">
        <f>SUM(E41:E45)</f>
        <v>3020</v>
      </c>
      <c r="F46" s="11">
        <f>SUM(F41:F45)</f>
        <v>2490</v>
      </c>
      <c r="G46" s="11">
        <f>SUM(G41:G45)</f>
        <v>1300</v>
      </c>
      <c r="H46" s="11">
        <f>SUM(H41:H45)</f>
        <v>180</v>
      </c>
      <c r="I46" s="11">
        <f>SUM(I41:I43)</f>
        <v>0</v>
      </c>
      <c r="J46" s="11">
        <f>SUM(J41:J43)</f>
        <v>0</v>
      </c>
      <c r="K46" s="11">
        <f>SUM(K41:K43)</f>
        <v>0</v>
      </c>
      <c r="L46" s="11">
        <f>SUM(L41:L43)</f>
        <v>0</v>
      </c>
      <c r="M46" s="11">
        <f>SUM(M41:M43)</f>
        <v>0</v>
      </c>
      <c r="N46" s="11">
        <f>SUM(N41:N45)</f>
        <v>290</v>
      </c>
      <c r="O46" s="11">
        <f>SUM(O41:O45)</f>
        <v>2470</v>
      </c>
      <c r="P46" s="11">
        <f>SUM(P41:P45)</f>
        <v>3200</v>
      </c>
      <c r="Q46" s="11">
        <f>SUM(Q41:Q45)</f>
        <v>12950</v>
      </c>
      <c r="R46" s="12"/>
      <c r="S46" s="12"/>
    </row>
    <row r="47" spans="4:19" x14ac:dyDescent="0.25"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>
        <f>E46+F46+G46+H46+N46+O46+P46</f>
        <v>12950</v>
      </c>
      <c r="R47" s="3"/>
      <c r="S47" s="3"/>
    </row>
    <row r="48" spans="4:19" ht="24" customHeight="1" x14ac:dyDescent="0.25"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4:19" ht="15.75" x14ac:dyDescent="0.25">
      <c r="D49" s="3"/>
      <c r="E49" s="13"/>
      <c r="F49" s="14"/>
      <c r="G49" s="3"/>
      <c r="H49" s="13"/>
      <c r="I49" s="14"/>
      <c r="J49" s="17"/>
      <c r="K49" s="14"/>
      <c r="L49" s="13"/>
      <c r="M49" s="14"/>
      <c r="N49" s="3"/>
      <c r="O49" s="3"/>
      <c r="P49" s="3"/>
      <c r="Q49" s="3"/>
      <c r="R49" s="3"/>
      <c r="S49" s="3"/>
    </row>
    <row r="50" spans="4:19" x14ac:dyDescent="0.25">
      <c r="D50" s="3"/>
      <c r="E50" s="14"/>
      <c r="F50" s="14"/>
      <c r="G50" s="3"/>
      <c r="H50" s="14"/>
      <c r="I50" s="14"/>
      <c r="J50" s="14"/>
      <c r="K50" s="14"/>
      <c r="L50" s="14"/>
      <c r="M50" s="14"/>
      <c r="N50" s="3"/>
      <c r="O50" s="3"/>
      <c r="P50" s="3"/>
      <c r="Q50" s="3"/>
      <c r="R50" s="3"/>
      <c r="S50" s="3"/>
    </row>
  </sheetData>
  <mergeCells count="4">
    <mergeCell ref="O33:P33"/>
    <mergeCell ref="D37:S37"/>
    <mergeCell ref="J38:M38"/>
    <mergeCell ref="O34:Q34"/>
  </mergeCells>
  <pageMargins left="0.24" right="0.16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T51"/>
  <sheetViews>
    <sheetView workbookViewId="0">
      <selection activeCell="I39" sqref="I39"/>
    </sheetView>
  </sheetViews>
  <sheetFormatPr defaultRowHeight="15" x14ac:dyDescent="0.25"/>
  <cols>
    <col min="1" max="3" width="0.28515625" customWidth="1"/>
    <col min="4" max="4" width="15.5703125" customWidth="1"/>
    <col min="5" max="5" width="15.85546875" customWidth="1"/>
    <col min="6" max="6" width="7.140625" customWidth="1"/>
    <col min="7" max="8" width="8" customWidth="1"/>
    <col min="9" max="10" width="7.85546875" customWidth="1"/>
    <col min="11" max="11" width="8" customWidth="1"/>
    <col min="12" max="12" width="7.42578125" customWidth="1"/>
    <col min="13" max="13" width="8.28515625" customWidth="1"/>
    <col min="14" max="14" width="8.85546875" customWidth="1"/>
    <col min="15" max="15" width="8.7109375" customWidth="1"/>
    <col min="16" max="16" width="8.85546875" customWidth="1"/>
    <col min="17" max="17" width="9.7109375" customWidth="1"/>
    <col min="18" max="18" width="10.42578125" customWidth="1"/>
    <col min="19" max="19" width="12.85546875" customWidth="1"/>
  </cols>
  <sheetData>
    <row r="2" spans="4:11" hidden="1" x14ac:dyDescent="0.25">
      <c r="D2" s="2" t="s">
        <v>21</v>
      </c>
    </row>
    <row r="3" spans="4:11" hidden="1" x14ac:dyDescent="0.25">
      <c r="K3" t="s">
        <v>6</v>
      </c>
    </row>
    <row r="4" spans="4:11" hidden="1" x14ac:dyDescent="0.25">
      <c r="D4" s="1" t="s">
        <v>0</v>
      </c>
      <c r="E4" s="1" t="s">
        <v>22</v>
      </c>
      <c r="F4" s="1" t="s">
        <v>23</v>
      </c>
      <c r="G4" s="1" t="s">
        <v>1</v>
      </c>
      <c r="H4" s="1" t="s">
        <v>2</v>
      </c>
      <c r="I4" s="1" t="s">
        <v>3</v>
      </c>
      <c r="J4" s="1" t="s">
        <v>4</v>
      </c>
      <c r="K4" s="1" t="s">
        <v>5</v>
      </c>
    </row>
    <row r="5" spans="4:11" hidden="1" x14ac:dyDescent="0.25">
      <c r="D5" s="1" t="s">
        <v>7</v>
      </c>
      <c r="E5" s="1">
        <v>180</v>
      </c>
      <c r="F5" s="1">
        <v>140</v>
      </c>
      <c r="G5" s="1">
        <v>40</v>
      </c>
      <c r="H5" s="1">
        <v>1940</v>
      </c>
      <c r="I5" s="1">
        <v>1450</v>
      </c>
      <c r="J5" s="1">
        <v>90</v>
      </c>
      <c r="K5" s="1">
        <f>SUM(E5:J5)</f>
        <v>3840</v>
      </c>
    </row>
    <row r="6" spans="4:11" hidden="1" x14ac:dyDescent="0.25">
      <c r="D6" s="1" t="s">
        <v>8</v>
      </c>
      <c r="E6" s="1">
        <v>180</v>
      </c>
      <c r="F6" s="1">
        <v>140</v>
      </c>
      <c r="G6" s="1">
        <v>200</v>
      </c>
      <c r="H6" s="1">
        <v>1400</v>
      </c>
      <c r="I6" s="1">
        <v>1450</v>
      </c>
      <c r="J6" s="1">
        <v>100</v>
      </c>
      <c r="K6" s="1">
        <f t="shared" ref="K6:K16" si="0">SUM(E6:J6)</f>
        <v>3470</v>
      </c>
    </row>
    <row r="7" spans="4:11" hidden="1" x14ac:dyDescent="0.25">
      <c r="D7" s="1" t="s">
        <v>9</v>
      </c>
      <c r="E7" s="1">
        <v>195</v>
      </c>
      <c r="F7" s="1">
        <v>155</v>
      </c>
      <c r="G7" s="1">
        <v>150</v>
      </c>
      <c r="H7" s="1">
        <v>1200</v>
      </c>
      <c r="I7" s="1">
        <v>1800</v>
      </c>
      <c r="J7" s="1">
        <v>100</v>
      </c>
      <c r="K7" s="1">
        <f t="shared" si="0"/>
        <v>3600</v>
      </c>
    </row>
    <row r="8" spans="4:11" hidden="1" x14ac:dyDescent="0.25">
      <c r="D8" s="1" t="s">
        <v>10</v>
      </c>
      <c r="E8" s="1">
        <v>180</v>
      </c>
      <c r="F8" s="1">
        <v>140</v>
      </c>
      <c r="G8" s="1">
        <v>80</v>
      </c>
      <c r="H8" s="1">
        <v>1500</v>
      </c>
      <c r="I8" s="1">
        <v>1100</v>
      </c>
      <c r="J8" s="1">
        <v>50</v>
      </c>
      <c r="K8" s="1">
        <f t="shared" si="0"/>
        <v>3050</v>
      </c>
    </row>
    <row r="9" spans="4:11" hidden="1" x14ac:dyDescent="0.25">
      <c r="D9" s="1" t="s">
        <v>11</v>
      </c>
      <c r="E9" s="1">
        <v>170</v>
      </c>
      <c r="F9" s="1">
        <v>130</v>
      </c>
      <c r="G9" s="1">
        <v>80</v>
      </c>
      <c r="H9" s="1">
        <v>900</v>
      </c>
      <c r="I9" s="1">
        <v>1100</v>
      </c>
      <c r="J9" s="1">
        <v>60</v>
      </c>
      <c r="K9" s="1">
        <f t="shared" si="0"/>
        <v>2440</v>
      </c>
    </row>
    <row r="10" spans="4:11" hidden="1" x14ac:dyDescent="0.25">
      <c r="D10" s="1" t="s">
        <v>12</v>
      </c>
      <c r="E10" s="1">
        <v>95</v>
      </c>
      <c r="F10" s="1">
        <v>75</v>
      </c>
      <c r="G10" s="1">
        <v>30</v>
      </c>
      <c r="H10" s="1">
        <v>1000</v>
      </c>
      <c r="I10" s="1">
        <v>650</v>
      </c>
      <c r="J10" s="1">
        <v>50</v>
      </c>
      <c r="K10" s="1">
        <f t="shared" si="0"/>
        <v>1900</v>
      </c>
    </row>
    <row r="11" spans="4:11" hidden="1" x14ac:dyDescent="0.25">
      <c r="D11" s="1" t="s">
        <v>13</v>
      </c>
      <c r="E11" s="1">
        <v>95</v>
      </c>
      <c r="F11" s="1">
        <v>75</v>
      </c>
      <c r="G11" s="1">
        <v>30</v>
      </c>
      <c r="H11" s="1">
        <v>600</v>
      </c>
      <c r="I11" s="1">
        <v>250</v>
      </c>
      <c r="J11" s="1">
        <v>50</v>
      </c>
      <c r="K11" s="1">
        <f t="shared" si="0"/>
        <v>1100</v>
      </c>
    </row>
    <row r="12" spans="4:11" hidden="1" x14ac:dyDescent="0.25">
      <c r="D12" s="1" t="s">
        <v>14</v>
      </c>
      <c r="E12" s="1">
        <v>95</v>
      </c>
      <c r="F12" s="1">
        <v>75</v>
      </c>
      <c r="G12" s="1">
        <v>30</v>
      </c>
      <c r="H12" s="1">
        <v>500</v>
      </c>
      <c r="I12" s="1">
        <v>400</v>
      </c>
      <c r="J12" s="1">
        <v>50</v>
      </c>
      <c r="K12" s="1">
        <f t="shared" si="0"/>
        <v>1150</v>
      </c>
    </row>
    <row r="13" spans="4:11" hidden="1" x14ac:dyDescent="0.25">
      <c r="D13" s="1" t="s">
        <v>15</v>
      </c>
      <c r="E13" s="1">
        <v>95</v>
      </c>
      <c r="F13" s="1">
        <v>75</v>
      </c>
      <c r="G13" s="1">
        <v>50</v>
      </c>
      <c r="H13" s="1">
        <v>600</v>
      </c>
      <c r="I13" s="1">
        <v>500</v>
      </c>
      <c r="J13" s="1">
        <v>50</v>
      </c>
      <c r="K13" s="1">
        <f t="shared" si="0"/>
        <v>1370</v>
      </c>
    </row>
    <row r="14" spans="4:11" hidden="1" x14ac:dyDescent="0.25">
      <c r="D14" s="1" t="s">
        <v>16</v>
      </c>
      <c r="E14" s="1">
        <v>110</v>
      </c>
      <c r="F14" s="1">
        <v>90</v>
      </c>
      <c r="G14" s="1">
        <v>60</v>
      </c>
      <c r="H14" s="1">
        <v>1100</v>
      </c>
      <c r="I14" s="1">
        <v>1000</v>
      </c>
      <c r="J14" s="1">
        <v>50</v>
      </c>
      <c r="K14" s="1">
        <f t="shared" si="0"/>
        <v>2410</v>
      </c>
    </row>
    <row r="15" spans="4:11" hidden="1" x14ac:dyDescent="0.25">
      <c r="D15" s="1" t="s">
        <v>17</v>
      </c>
      <c r="E15" s="1">
        <v>140</v>
      </c>
      <c r="F15" s="1">
        <v>110</v>
      </c>
      <c r="G15" s="1">
        <v>150</v>
      </c>
      <c r="H15" s="1">
        <v>2100</v>
      </c>
      <c r="I15" s="1">
        <v>1500</v>
      </c>
      <c r="J15" s="1">
        <v>100</v>
      </c>
      <c r="K15" s="1">
        <f t="shared" si="0"/>
        <v>4100</v>
      </c>
    </row>
    <row r="16" spans="4:11" hidden="1" x14ac:dyDescent="0.25">
      <c r="D16" s="1" t="s">
        <v>18</v>
      </c>
      <c r="E16" s="1">
        <v>180</v>
      </c>
      <c r="F16" s="1">
        <v>140</v>
      </c>
      <c r="G16" s="1">
        <v>200</v>
      </c>
      <c r="H16" s="1">
        <v>2100</v>
      </c>
      <c r="I16" s="1">
        <v>2400</v>
      </c>
      <c r="J16" s="1">
        <v>150</v>
      </c>
      <c r="K16" s="1">
        <f t="shared" si="0"/>
        <v>5170</v>
      </c>
    </row>
    <row r="17" spans="4:19" hidden="1" x14ac:dyDescent="0.25">
      <c r="D17" s="1" t="s">
        <v>5</v>
      </c>
      <c r="E17" s="1">
        <f t="shared" ref="E17:K17" si="1">SUM(E5:E16)</f>
        <v>1715</v>
      </c>
      <c r="F17" s="1">
        <f t="shared" si="1"/>
        <v>1345</v>
      </c>
      <c r="G17" s="1">
        <f t="shared" si="1"/>
        <v>1100</v>
      </c>
      <c r="H17" s="1">
        <f t="shared" si="1"/>
        <v>14940</v>
      </c>
      <c r="I17" s="1">
        <f t="shared" si="1"/>
        <v>13600</v>
      </c>
      <c r="J17" s="1">
        <f t="shared" si="1"/>
        <v>900</v>
      </c>
      <c r="K17" s="1">
        <f t="shared" si="1"/>
        <v>33600</v>
      </c>
    </row>
    <row r="18" spans="4:19" hidden="1" x14ac:dyDescent="0.25"/>
    <row r="19" spans="4:19" hidden="1" x14ac:dyDescent="0.25"/>
    <row r="20" spans="4:19" hidden="1" x14ac:dyDescent="0.25"/>
    <row r="21" spans="4:19" hidden="1" x14ac:dyDescent="0.25"/>
    <row r="22" spans="4:19" hidden="1" x14ac:dyDescent="0.25"/>
    <row r="23" spans="4:19" hidden="1" x14ac:dyDescent="0.25"/>
    <row r="24" spans="4:19" hidden="1" x14ac:dyDescent="0.25"/>
    <row r="25" spans="4:19" hidden="1" x14ac:dyDescent="0.25"/>
    <row r="26" spans="4:19" hidden="1" x14ac:dyDescent="0.25"/>
    <row r="27" spans="4:19" hidden="1" x14ac:dyDescent="0.25"/>
    <row r="28" spans="4:19" hidden="1" x14ac:dyDescent="0.25"/>
    <row r="29" spans="4:19" hidden="1" x14ac:dyDescent="0.25"/>
    <row r="30" spans="4:19" hidden="1" x14ac:dyDescent="0.25"/>
    <row r="31" spans="4:19" hidden="1" x14ac:dyDescent="0.25"/>
    <row r="32" spans="4:19" x14ac:dyDescent="0.25"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83" t="s">
        <v>67</v>
      </c>
      <c r="P32" s="83"/>
      <c r="Q32" s="3"/>
      <c r="R32" s="3"/>
      <c r="S32" s="3"/>
    </row>
    <row r="33" spans="4:20" ht="48" customHeight="1" x14ac:dyDescent="0.25"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84" t="s">
        <v>90</v>
      </c>
      <c r="P33" s="84"/>
      <c r="Q33" s="84"/>
      <c r="R33" s="3"/>
      <c r="S33" s="3"/>
    </row>
    <row r="34" spans="4:20" x14ac:dyDescent="0.25"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4:20" x14ac:dyDescent="0.25"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4:20" ht="18.75" x14ac:dyDescent="0.3">
      <c r="D36" s="85" t="s">
        <v>92</v>
      </c>
      <c r="E36" s="85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</row>
    <row r="37" spans="4:20" x14ac:dyDescent="0.25">
      <c r="D37" s="3"/>
      <c r="E37" s="3"/>
      <c r="F37" s="3"/>
      <c r="G37" s="3"/>
      <c r="H37" s="3"/>
      <c r="I37" s="3"/>
      <c r="J37" s="87" t="s">
        <v>76</v>
      </c>
      <c r="K37" s="87"/>
      <c r="L37" s="87"/>
      <c r="M37" s="18"/>
      <c r="N37" s="18"/>
      <c r="O37" s="18"/>
      <c r="P37" s="18"/>
      <c r="Q37" s="18"/>
      <c r="R37" s="3"/>
      <c r="S37" s="3"/>
      <c r="T37" s="3"/>
    </row>
    <row r="38" spans="4:20" x14ac:dyDescent="0.25"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4" t="s">
        <v>27</v>
      </c>
      <c r="S38" s="3"/>
      <c r="T38" s="3"/>
    </row>
    <row r="39" spans="4:20" ht="30" x14ac:dyDescent="0.25">
      <c r="D39" s="16" t="s">
        <v>28</v>
      </c>
      <c r="E39" s="16"/>
      <c r="F39" s="5" t="s">
        <v>7</v>
      </c>
      <c r="G39" s="5" t="s">
        <v>8</v>
      </c>
      <c r="H39" s="5" t="s">
        <v>9</v>
      </c>
      <c r="I39" s="5" t="s">
        <v>10</v>
      </c>
      <c r="J39" s="5" t="s">
        <v>11</v>
      </c>
      <c r="K39" s="5" t="s">
        <v>12</v>
      </c>
      <c r="L39" s="5" t="s">
        <v>13</v>
      </c>
      <c r="M39" s="5" t="s">
        <v>24</v>
      </c>
      <c r="N39" s="5" t="s">
        <v>15</v>
      </c>
      <c r="O39" s="5" t="s">
        <v>16</v>
      </c>
      <c r="P39" s="5" t="s">
        <v>17</v>
      </c>
      <c r="Q39" s="5" t="s">
        <v>18</v>
      </c>
      <c r="R39" s="5" t="s">
        <v>25</v>
      </c>
      <c r="S39" s="40"/>
      <c r="T39" s="37"/>
    </row>
    <row r="40" spans="4:20" ht="30" x14ac:dyDescent="0.25">
      <c r="D40" s="16" t="s">
        <v>87</v>
      </c>
      <c r="E40" s="16" t="s">
        <v>89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4</v>
      </c>
      <c r="L40" s="5">
        <v>4</v>
      </c>
      <c r="M40" s="5">
        <v>4</v>
      </c>
      <c r="N40" s="5">
        <v>4</v>
      </c>
      <c r="O40" s="5">
        <v>4</v>
      </c>
      <c r="P40" s="5">
        <v>4</v>
      </c>
      <c r="Q40" s="5">
        <v>4</v>
      </c>
      <c r="R40" s="5">
        <f>SUM(F40:Q40)</f>
        <v>28</v>
      </c>
      <c r="S40" s="40"/>
      <c r="T40" s="37"/>
    </row>
    <row r="41" spans="4:20" ht="30" x14ac:dyDescent="0.25">
      <c r="D41" s="16" t="s">
        <v>88</v>
      </c>
      <c r="E41" s="16" t="s">
        <v>89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4</v>
      </c>
      <c r="L41" s="5">
        <v>4</v>
      </c>
      <c r="M41" s="5">
        <v>4</v>
      </c>
      <c r="N41" s="5">
        <v>4</v>
      </c>
      <c r="O41" s="5">
        <v>4</v>
      </c>
      <c r="P41" s="5">
        <v>4</v>
      </c>
      <c r="Q41" s="5">
        <v>4</v>
      </c>
      <c r="R41" s="5">
        <f>SUM(F41:Q41)</f>
        <v>28</v>
      </c>
      <c r="S41" s="40"/>
      <c r="T41" s="37"/>
    </row>
    <row r="42" spans="4:20" x14ac:dyDescent="0.25">
      <c r="D42" s="82" t="s">
        <v>5</v>
      </c>
      <c r="E42" s="82"/>
      <c r="F42" s="80">
        <f>F41+F40</f>
        <v>0</v>
      </c>
      <c r="G42" s="80">
        <f t="shared" ref="G42:R42" si="2">G41+G40</f>
        <v>0</v>
      </c>
      <c r="H42" s="80">
        <f t="shared" si="2"/>
        <v>0</v>
      </c>
      <c r="I42" s="80">
        <f t="shared" si="2"/>
        <v>0</v>
      </c>
      <c r="J42" s="80">
        <f t="shared" si="2"/>
        <v>0</v>
      </c>
      <c r="K42" s="80">
        <f t="shared" si="2"/>
        <v>8</v>
      </c>
      <c r="L42" s="80">
        <f t="shared" si="2"/>
        <v>8</v>
      </c>
      <c r="M42" s="80">
        <f t="shared" si="2"/>
        <v>8</v>
      </c>
      <c r="N42" s="80">
        <f t="shared" si="2"/>
        <v>8</v>
      </c>
      <c r="O42" s="80">
        <f t="shared" si="2"/>
        <v>8</v>
      </c>
      <c r="P42" s="80">
        <f t="shared" si="2"/>
        <v>8</v>
      </c>
      <c r="Q42" s="80">
        <f t="shared" si="2"/>
        <v>8</v>
      </c>
      <c r="R42" s="80">
        <f t="shared" si="2"/>
        <v>56</v>
      </c>
      <c r="S42" s="40"/>
      <c r="T42" s="37"/>
    </row>
    <row r="43" spans="4:20" ht="84.75" customHeight="1" x14ac:dyDescent="0.25">
      <c r="D43" s="16" t="s">
        <v>77</v>
      </c>
      <c r="E43" s="16" t="s">
        <v>78</v>
      </c>
      <c r="F43" s="8">
        <v>49</v>
      </c>
      <c r="G43" s="8">
        <v>49</v>
      </c>
      <c r="H43" s="8">
        <v>49</v>
      </c>
      <c r="I43" s="8">
        <v>49</v>
      </c>
      <c r="J43" s="8">
        <v>49</v>
      </c>
      <c r="K43" s="8">
        <v>49</v>
      </c>
      <c r="L43" s="8">
        <v>49</v>
      </c>
      <c r="M43" s="8">
        <v>49</v>
      </c>
      <c r="N43" s="8">
        <v>49</v>
      </c>
      <c r="O43" s="8">
        <v>49</v>
      </c>
      <c r="P43" s="8">
        <v>49</v>
      </c>
      <c r="Q43" s="8">
        <v>49</v>
      </c>
      <c r="R43" s="8">
        <f>SUM(F43:Q43)</f>
        <v>588</v>
      </c>
      <c r="S43" s="12"/>
      <c r="T43" s="12"/>
    </row>
    <row r="44" spans="4:20" ht="30" customHeight="1" x14ac:dyDescent="0.25">
      <c r="D44" s="10" t="s">
        <v>5</v>
      </c>
      <c r="E44" s="10"/>
      <c r="F44" s="8">
        <f>SUM(F43)</f>
        <v>49</v>
      </c>
      <c r="G44" s="8">
        <f t="shared" ref="G44:Q44" si="3">SUM(G43)</f>
        <v>49</v>
      </c>
      <c r="H44" s="8">
        <f t="shared" si="3"/>
        <v>49</v>
      </c>
      <c r="I44" s="8">
        <f t="shared" si="3"/>
        <v>49</v>
      </c>
      <c r="J44" s="8">
        <f t="shared" si="3"/>
        <v>49</v>
      </c>
      <c r="K44" s="8">
        <f t="shared" si="3"/>
        <v>49</v>
      </c>
      <c r="L44" s="8">
        <f t="shared" si="3"/>
        <v>49</v>
      </c>
      <c r="M44" s="8">
        <f t="shared" si="3"/>
        <v>49</v>
      </c>
      <c r="N44" s="8">
        <f t="shared" si="3"/>
        <v>49</v>
      </c>
      <c r="O44" s="8">
        <f t="shared" si="3"/>
        <v>49</v>
      </c>
      <c r="P44" s="8">
        <f t="shared" si="3"/>
        <v>49</v>
      </c>
      <c r="Q44" s="8">
        <f t="shared" si="3"/>
        <v>49</v>
      </c>
      <c r="R44" s="36">
        <f t="shared" ref="R44" si="4">SUM(R43:R43)</f>
        <v>588</v>
      </c>
      <c r="S44" s="12"/>
      <c r="T44" s="12"/>
    </row>
    <row r="45" spans="4:20" ht="23.25" customHeight="1" x14ac:dyDescent="0.25">
      <c r="D45" s="34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44"/>
      <c r="S45" s="12"/>
    </row>
    <row r="46" spans="4:20" x14ac:dyDescent="0.25"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</row>
    <row r="47" spans="4:20" x14ac:dyDescent="0.25"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4:20" ht="24" customHeight="1" x14ac:dyDescent="0.25">
      <c r="D48" s="3"/>
      <c r="E48" s="3"/>
      <c r="F48" s="3"/>
      <c r="G48" s="13"/>
      <c r="H48" s="14"/>
      <c r="I48" s="17"/>
      <c r="J48" s="14"/>
      <c r="K48" s="3"/>
      <c r="L48" s="3"/>
      <c r="M48" s="3"/>
      <c r="N48" s="3"/>
      <c r="O48" s="3"/>
      <c r="P48" s="3"/>
      <c r="Q48" s="3"/>
      <c r="R48" s="3"/>
      <c r="S48" s="3"/>
    </row>
    <row r="49" spans="4:19" ht="15.75" x14ac:dyDescent="0.25">
      <c r="D49" s="3"/>
      <c r="E49" s="13"/>
      <c r="F49" s="3"/>
      <c r="G49" s="14"/>
      <c r="H49" s="14"/>
      <c r="I49" s="14"/>
      <c r="J49" s="14"/>
      <c r="K49" s="14"/>
      <c r="L49" s="13"/>
      <c r="M49" s="14"/>
      <c r="N49" s="3"/>
      <c r="O49" s="3"/>
      <c r="P49" s="3"/>
      <c r="Q49" s="3"/>
      <c r="R49" s="3"/>
      <c r="S49" s="3"/>
    </row>
    <row r="50" spans="4:19" x14ac:dyDescent="0.25">
      <c r="D50" s="3"/>
      <c r="E50" s="14"/>
      <c r="F50" s="14"/>
      <c r="G50" s="14"/>
      <c r="H50" s="14"/>
      <c r="I50" s="14"/>
      <c r="J50" s="14"/>
      <c r="K50" s="14"/>
      <c r="L50" s="14"/>
      <c r="M50" s="14"/>
      <c r="N50" s="3"/>
      <c r="O50" s="3"/>
      <c r="P50" s="3"/>
      <c r="Q50" s="3"/>
      <c r="R50" s="3"/>
      <c r="S50" s="3"/>
    </row>
    <row r="51" spans="4:19" x14ac:dyDescent="0.25">
      <c r="D51" s="3"/>
    </row>
  </sheetData>
  <mergeCells count="4">
    <mergeCell ref="O32:P32"/>
    <mergeCell ref="O33:Q33"/>
    <mergeCell ref="D36:T36"/>
    <mergeCell ref="J37:L37"/>
  </mergeCells>
  <pageMargins left="0.24" right="0.16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S81"/>
  <sheetViews>
    <sheetView topLeftCell="A68" workbookViewId="0">
      <selection activeCell="V37" sqref="V37"/>
    </sheetView>
  </sheetViews>
  <sheetFormatPr defaultRowHeight="15" x14ac:dyDescent="0.25"/>
  <cols>
    <col min="1" max="3" width="0.28515625" style="51" customWidth="1"/>
    <col min="4" max="4" width="25" style="51" customWidth="1"/>
    <col min="5" max="6" width="7.85546875" style="51" customWidth="1"/>
    <col min="7" max="7" width="8.85546875" style="51" customWidth="1"/>
    <col min="8" max="8" width="8" style="51" customWidth="1"/>
    <col min="9" max="9" width="8.140625" style="51" customWidth="1"/>
    <col min="10" max="10" width="8.42578125" style="51" customWidth="1"/>
    <col min="11" max="11" width="7.140625" style="51" customWidth="1"/>
    <col min="12" max="12" width="8.5703125" style="51" customWidth="1"/>
    <col min="13" max="14" width="8.85546875" style="51" customWidth="1"/>
    <col min="15" max="15" width="9.28515625" style="51" customWidth="1"/>
    <col min="16" max="16" width="6.85546875" style="51" customWidth="1"/>
    <col min="17" max="17" width="8.85546875" style="51" customWidth="1"/>
    <col min="18" max="18" width="11.28515625" style="51" hidden="1" customWidth="1"/>
    <col min="19" max="19" width="12.85546875" style="51" hidden="1" customWidth="1"/>
    <col min="20" max="16384" width="9.140625" style="51"/>
  </cols>
  <sheetData>
    <row r="2" spans="4:11" hidden="1" x14ac:dyDescent="0.25">
      <c r="D2" s="53" t="s">
        <v>21</v>
      </c>
    </row>
    <row r="3" spans="4:11" hidden="1" x14ac:dyDescent="0.25">
      <c r="K3" s="51" t="s">
        <v>6</v>
      </c>
    </row>
    <row r="4" spans="4:11" hidden="1" x14ac:dyDescent="0.25">
      <c r="D4" s="54" t="s">
        <v>0</v>
      </c>
      <c r="E4" s="54" t="s">
        <v>22</v>
      </c>
      <c r="F4" s="54" t="s">
        <v>23</v>
      </c>
      <c r="G4" s="54" t="s">
        <v>1</v>
      </c>
      <c r="H4" s="54" t="s">
        <v>2</v>
      </c>
      <c r="I4" s="54" t="s">
        <v>3</v>
      </c>
      <c r="J4" s="54" t="s">
        <v>4</v>
      </c>
      <c r="K4" s="54" t="s">
        <v>5</v>
      </c>
    </row>
    <row r="5" spans="4:11" hidden="1" x14ac:dyDescent="0.25">
      <c r="D5" s="54" t="s">
        <v>7</v>
      </c>
      <c r="E5" s="54">
        <v>180</v>
      </c>
      <c r="F5" s="54">
        <v>140</v>
      </c>
      <c r="G5" s="54">
        <v>40</v>
      </c>
      <c r="H5" s="54">
        <v>1940</v>
      </c>
      <c r="I5" s="54">
        <v>1450</v>
      </c>
      <c r="J5" s="54">
        <v>90</v>
      </c>
      <c r="K5" s="54">
        <f>SUM(E5:J5)</f>
        <v>3840</v>
      </c>
    </row>
    <row r="6" spans="4:11" hidden="1" x14ac:dyDescent="0.25">
      <c r="D6" s="54" t="s">
        <v>8</v>
      </c>
      <c r="E6" s="54">
        <v>180</v>
      </c>
      <c r="F6" s="54">
        <v>140</v>
      </c>
      <c r="G6" s="54">
        <v>200</v>
      </c>
      <c r="H6" s="54">
        <v>1400</v>
      </c>
      <c r="I6" s="54">
        <v>1450</v>
      </c>
      <c r="J6" s="54">
        <v>100</v>
      </c>
      <c r="K6" s="54">
        <f t="shared" ref="K6:K16" si="0">SUM(E6:J6)</f>
        <v>3470</v>
      </c>
    </row>
    <row r="7" spans="4:11" hidden="1" x14ac:dyDescent="0.25">
      <c r="D7" s="54" t="s">
        <v>9</v>
      </c>
      <c r="E7" s="54">
        <v>195</v>
      </c>
      <c r="F7" s="54">
        <v>155</v>
      </c>
      <c r="G7" s="54">
        <v>150</v>
      </c>
      <c r="H7" s="54">
        <v>1200</v>
      </c>
      <c r="I7" s="54">
        <v>1800</v>
      </c>
      <c r="J7" s="54">
        <v>100</v>
      </c>
      <c r="K7" s="54">
        <f t="shared" si="0"/>
        <v>3600</v>
      </c>
    </row>
    <row r="8" spans="4:11" hidden="1" x14ac:dyDescent="0.25">
      <c r="D8" s="54" t="s">
        <v>10</v>
      </c>
      <c r="E8" s="54">
        <v>180</v>
      </c>
      <c r="F8" s="54">
        <v>140</v>
      </c>
      <c r="G8" s="54">
        <v>80</v>
      </c>
      <c r="H8" s="54">
        <v>1500</v>
      </c>
      <c r="I8" s="54">
        <v>1100</v>
      </c>
      <c r="J8" s="54">
        <v>50</v>
      </c>
      <c r="K8" s="54">
        <f t="shared" si="0"/>
        <v>3050</v>
      </c>
    </row>
    <row r="9" spans="4:11" hidden="1" x14ac:dyDescent="0.25">
      <c r="D9" s="54" t="s">
        <v>11</v>
      </c>
      <c r="E9" s="54">
        <v>170</v>
      </c>
      <c r="F9" s="54">
        <v>130</v>
      </c>
      <c r="G9" s="54">
        <v>80</v>
      </c>
      <c r="H9" s="54">
        <v>900</v>
      </c>
      <c r="I9" s="54">
        <v>1100</v>
      </c>
      <c r="J9" s="54">
        <v>60</v>
      </c>
      <c r="K9" s="54">
        <f t="shared" si="0"/>
        <v>2440</v>
      </c>
    </row>
    <row r="10" spans="4:11" hidden="1" x14ac:dyDescent="0.25">
      <c r="D10" s="54" t="s">
        <v>12</v>
      </c>
      <c r="E10" s="54">
        <v>95</v>
      </c>
      <c r="F10" s="54">
        <v>75</v>
      </c>
      <c r="G10" s="54">
        <v>30</v>
      </c>
      <c r="H10" s="54">
        <v>1000</v>
      </c>
      <c r="I10" s="54">
        <v>650</v>
      </c>
      <c r="J10" s="54">
        <v>50</v>
      </c>
      <c r="K10" s="54">
        <f t="shared" si="0"/>
        <v>1900</v>
      </c>
    </row>
    <row r="11" spans="4:11" hidden="1" x14ac:dyDescent="0.25">
      <c r="D11" s="54" t="s">
        <v>13</v>
      </c>
      <c r="E11" s="54">
        <v>95</v>
      </c>
      <c r="F11" s="54">
        <v>75</v>
      </c>
      <c r="G11" s="54">
        <v>30</v>
      </c>
      <c r="H11" s="54">
        <v>600</v>
      </c>
      <c r="I11" s="54">
        <v>250</v>
      </c>
      <c r="J11" s="54">
        <v>50</v>
      </c>
      <c r="K11" s="54">
        <f t="shared" si="0"/>
        <v>1100</v>
      </c>
    </row>
    <row r="12" spans="4:11" hidden="1" x14ac:dyDescent="0.25">
      <c r="D12" s="54" t="s">
        <v>14</v>
      </c>
      <c r="E12" s="54">
        <v>95</v>
      </c>
      <c r="F12" s="54">
        <v>75</v>
      </c>
      <c r="G12" s="54">
        <v>30</v>
      </c>
      <c r="H12" s="54">
        <v>500</v>
      </c>
      <c r="I12" s="54">
        <v>400</v>
      </c>
      <c r="J12" s="54">
        <v>50</v>
      </c>
      <c r="K12" s="54">
        <f t="shared" si="0"/>
        <v>1150</v>
      </c>
    </row>
    <row r="13" spans="4:11" hidden="1" x14ac:dyDescent="0.25">
      <c r="D13" s="54" t="s">
        <v>15</v>
      </c>
      <c r="E13" s="54">
        <v>95</v>
      </c>
      <c r="F13" s="54">
        <v>75</v>
      </c>
      <c r="G13" s="54">
        <v>50</v>
      </c>
      <c r="H13" s="54">
        <v>600</v>
      </c>
      <c r="I13" s="54">
        <v>500</v>
      </c>
      <c r="J13" s="54">
        <v>50</v>
      </c>
      <c r="K13" s="54">
        <f t="shared" si="0"/>
        <v>1370</v>
      </c>
    </row>
    <row r="14" spans="4:11" hidden="1" x14ac:dyDescent="0.25">
      <c r="D14" s="54" t="s">
        <v>16</v>
      </c>
      <c r="E14" s="54">
        <v>110</v>
      </c>
      <c r="F14" s="54">
        <v>90</v>
      </c>
      <c r="G14" s="54">
        <v>60</v>
      </c>
      <c r="H14" s="54">
        <v>1100</v>
      </c>
      <c r="I14" s="54">
        <v>1000</v>
      </c>
      <c r="J14" s="54">
        <v>50</v>
      </c>
      <c r="K14" s="54">
        <f t="shared" si="0"/>
        <v>2410</v>
      </c>
    </row>
    <row r="15" spans="4:11" hidden="1" x14ac:dyDescent="0.25">
      <c r="D15" s="54" t="s">
        <v>17</v>
      </c>
      <c r="E15" s="54">
        <v>140</v>
      </c>
      <c r="F15" s="54">
        <v>110</v>
      </c>
      <c r="G15" s="54">
        <v>150</v>
      </c>
      <c r="H15" s="54">
        <v>2100</v>
      </c>
      <c r="I15" s="54">
        <v>1500</v>
      </c>
      <c r="J15" s="54">
        <v>100</v>
      </c>
      <c r="K15" s="54">
        <f t="shared" si="0"/>
        <v>4100</v>
      </c>
    </row>
    <row r="16" spans="4:11" hidden="1" x14ac:dyDescent="0.25">
      <c r="D16" s="54" t="s">
        <v>18</v>
      </c>
      <c r="E16" s="54">
        <v>180</v>
      </c>
      <c r="F16" s="54">
        <v>140</v>
      </c>
      <c r="G16" s="54">
        <v>200</v>
      </c>
      <c r="H16" s="54">
        <v>2100</v>
      </c>
      <c r="I16" s="54">
        <v>2400</v>
      </c>
      <c r="J16" s="54">
        <v>150</v>
      </c>
      <c r="K16" s="54">
        <f t="shared" si="0"/>
        <v>5170</v>
      </c>
    </row>
    <row r="17" spans="4:18" hidden="1" x14ac:dyDescent="0.25">
      <c r="D17" s="54" t="s">
        <v>5</v>
      </c>
      <c r="E17" s="54">
        <f t="shared" ref="E17:K17" si="1">SUM(E5:E16)</f>
        <v>1715</v>
      </c>
      <c r="F17" s="54">
        <f t="shared" si="1"/>
        <v>1345</v>
      </c>
      <c r="G17" s="54">
        <f t="shared" si="1"/>
        <v>1100</v>
      </c>
      <c r="H17" s="54">
        <f t="shared" si="1"/>
        <v>14940</v>
      </c>
      <c r="I17" s="54">
        <f t="shared" si="1"/>
        <v>13600</v>
      </c>
      <c r="J17" s="54">
        <f t="shared" si="1"/>
        <v>900</v>
      </c>
      <c r="K17" s="54">
        <f t="shared" si="1"/>
        <v>33600</v>
      </c>
    </row>
    <row r="18" spans="4:18" hidden="1" x14ac:dyDescent="0.25"/>
    <row r="19" spans="4:18" hidden="1" x14ac:dyDescent="0.25"/>
    <row r="20" spans="4:18" hidden="1" x14ac:dyDescent="0.25"/>
    <row r="21" spans="4:18" hidden="1" x14ac:dyDescent="0.25"/>
    <row r="22" spans="4:18" hidden="1" x14ac:dyDescent="0.25"/>
    <row r="23" spans="4:18" hidden="1" x14ac:dyDescent="0.25"/>
    <row r="24" spans="4:18" hidden="1" x14ac:dyDescent="0.25"/>
    <row r="25" spans="4:18" hidden="1" x14ac:dyDescent="0.25"/>
    <row r="26" spans="4:18" hidden="1" x14ac:dyDescent="0.25"/>
    <row r="27" spans="4:18" hidden="1" x14ac:dyDescent="0.25"/>
    <row r="28" spans="4:18" hidden="1" x14ac:dyDescent="0.25"/>
    <row r="29" spans="4:18" hidden="1" x14ac:dyDescent="0.25"/>
    <row r="30" spans="4:18" hidden="1" x14ac:dyDescent="0.25"/>
    <row r="31" spans="4:18" hidden="1" x14ac:dyDescent="0.25"/>
    <row r="32" spans="4:18" ht="19.5" customHeight="1" x14ac:dyDescent="0.25"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 t="s">
        <v>66</v>
      </c>
      <c r="P32" s="55"/>
      <c r="Q32" s="55"/>
      <c r="R32" s="55"/>
    </row>
    <row r="33" spans="4:19" ht="56.25" customHeight="1" x14ac:dyDescent="0.25"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94" t="s">
        <v>91</v>
      </c>
      <c r="P33" s="94"/>
      <c r="Q33" s="94"/>
      <c r="R33" s="55"/>
    </row>
    <row r="34" spans="4:19" hidden="1" x14ac:dyDescent="0.25"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</row>
    <row r="35" spans="4:19" hidden="1" x14ac:dyDescent="0.25"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</row>
    <row r="36" spans="4:19" x14ac:dyDescent="0.25"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</row>
    <row r="37" spans="4:19" ht="19.5" x14ac:dyDescent="0.35">
      <c r="D37" s="91" t="s">
        <v>75</v>
      </c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</row>
    <row r="38" spans="4:19" ht="10.5" customHeight="1" x14ac:dyDescent="0.25">
      <c r="D38" s="55"/>
      <c r="E38" s="55"/>
      <c r="F38" s="55"/>
      <c r="G38" s="55"/>
      <c r="H38" s="93" t="s">
        <v>30</v>
      </c>
      <c r="I38" s="93"/>
      <c r="J38" s="93"/>
      <c r="K38" s="93"/>
      <c r="L38" s="93"/>
      <c r="M38" s="93"/>
      <c r="N38" s="56"/>
      <c r="O38" s="56"/>
      <c r="P38" s="56"/>
      <c r="Q38" s="55"/>
      <c r="R38" s="55"/>
      <c r="S38" s="55"/>
    </row>
    <row r="39" spans="4:19" x14ac:dyDescent="0.25"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7" t="s">
        <v>31</v>
      </c>
      <c r="R39" s="55"/>
      <c r="S39" s="55"/>
    </row>
    <row r="40" spans="4:19" ht="30" customHeight="1" x14ac:dyDescent="0.25">
      <c r="D40" s="58" t="s">
        <v>28</v>
      </c>
      <c r="E40" s="59" t="s">
        <v>7</v>
      </c>
      <c r="F40" s="59" t="s">
        <v>8</v>
      </c>
      <c r="G40" s="59" t="s">
        <v>9</v>
      </c>
      <c r="H40" s="59" t="s">
        <v>10</v>
      </c>
      <c r="I40" s="59" t="s">
        <v>11</v>
      </c>
      <c r="J40" s="59" t="s">
        <v>12</v>
      </c>
      <c r="K40" s="59" t="s">
        <v>13</v>
      </c>
      <c r="L40" s="59" t="s">
        <v>24</v>
      </c>
      <c r="M40" s="59" t="s">
        <v>15</v>
      </c>
      <c r="N40" s="59" t="s">
        <v>16</v>
      </c>
      <c r="O40" s="59" t="s">
        <v>17</v>
      </c>
      <c r="P40" s="59" t="s">
        <v>18</v>
      </c>
      <c r="Q40" s="59" t="s">
        <v>25</v>
      </c>
      <c r="R40" s="60" t="s">
        <v>19</v>
      </c>
      <c r="S40" s="61" t="s">
        <v>20</v>
      </c>
    </row>
    <row r="41" spans="4:19" ht="30" hidden="1" customHeight="1" x14ac:dyDescent="0.25">
      <c r="D41" s="62" t="s">
        <v>57</v>
      </c>
      <c r="E41" s="63">
        <v>0</v>
      </c>
      <c r="F41" s="63">
        <v>0</v>
      </c>
      <c r="G41" s="63">
        <v>0</v>
      </c>
      <c r="H41" s="63">
        <v>0</v>
      </c>
      <c r="I41" s="63">
        <v>0</v>
      </c>
      <c r="J41" s="63">
        <v>0</v>
      </c>
      <c r="K41" s="63">
        <v>0</v>
      </c>
      <c r="L41" s="63">
        <v>0</v>
      </c>
      <c r="M41" s="63">
        <v>0</v>
      </c>
      <c r="N41" s="63">
        <v>0</v>
      </c>
      <c r="O41" s="63">
        <v>0</v>
      </c>
      <c r="P41" s="63">
        <v>0</v>
      </c>
      <c r="Q41" s="63">
        <v>0</v>
      </c>
      <c r="R41" s="49"/>
      <c r="S41" s="50" t="s">
        <v>26</v>
      </c>
    </row>
    <row r="42" spans="4:19" ht="30" customHeight="1" x14ac:dyDescent="0.25">
      <c r="D42" s="62" t="s">
        <v>58</v>
      </c>
      <c r="E42" s="46">
        <v>200</v>
      </c>
      <c r="F42" s="47">
        <v>180</v>
      </c>
      <c r="G42" s="47">
        <v>160</v>
      </c>
      <c r="H42" s="47">
        <v>150</v>
      </c>
      <c r="I42" s="47">
        <v>100</v>
      </c>
      <c r="J42" s="47">
        <v>90</v>
      </c>
      <c r="K42" s="47">
        <v>90</v>
      </c>
      <c r="L42" s="47">
        <v>90</v>
      </c>
      <c r="M42" s="47">
        <v>120</v>
      </c>
      <c r="N42" s="64">
        <v>140</v>
      </c>
      <c r="O42" s="64">
        <v>150</v>
      </c>
      <c r="P42" s="65">
        <v>200</v>
      </c>
      <c r="Q42" s="52">
        <f t="shared" ref="Q42:Q49" si="2">SUM(E42:P42)</f>
        <v>1670</v>
      </c>
      <c r="R42" s="49"/>
      <c r="S42" s="50"/>
    </row>
    <row r="43" spans="4:19" ht="30" hidden="1" customHeight="1" x14ac:dyDescent="0.25">
      <c r="D43" s="62" t="s">
        <v>59</v>
      </c>
      <c r="E43" s="46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v>0</v>
      </c>
      <c r="P43" s="48">
        <v>0</v>
      </c>
      <c r="Q43" s="47">
        <v>0</v>
      </c>
      <c r="R43" s="49"/>
      <c r="S43" s="50"/>
    </row>
    <row r="44" spans="4:19" ht="30" customHeight="1" x14ac:dyDescent="0.25">
      <c r="D44" s="62" t="s">
        <v>60</v>
      </c>
      <c r="E44" s="46">
        <v>4500</v>
      </c>
      <c r="F44" s="47">
        <v>3500</v>
      </c>
      <c r="G44" s="47">
        <v>2500</v>
      </c>
      <c r="H44" s="47">
        <v>500</v>
      </c>
      <c r="I44" s="47">
        <v>80</v>
      </c>
      <c r="J44" s="47">
        <v>60</v>
      </c>
      <c r="K44" s="47">
        <v>60</v>
      </c>
      <c r="L44" s="47">
        <v>60</v>
      </c>
      <c r="M44" s="47">
        <v>80</v>
      </c>
      <c r="N44" s="47">
        <v>500</v>
      </c>
      <c r="O44" s="47">
        <v>2800</v>
      </c>
      <c r="P44" s="48">
        <v>4000</v>
      </c>
      <c r="Q44" s="52">
        <f t="shared" si="2"/>
        <v>18640</v>
      </c>
      <c r="R44" s="49"/>
      <c r="S44" s="50"/>
    </row>
    <row r="45" spans="4:19" ht="30" customHeight="1" x14ac:dyDescent="0.25">
      <c r="D45" s="62" t="s">
        <v>61</v>
      </c>
      <c r="E45" s="46">
        <v>800</v>
      </c>
      <c r="F45" s="47">
        <v>750</v>
      </c>
      <c r="G45" s="47">
        <v>650</v>
      </c>
      <c r="H45" s="47">
        <v>500</v>
      </c>
      <c r="I45" s="47">
        <v>100</v>
      </c>
      <c r="J45" s="47">
        <v>70</v>
      </c>
      <c r="K45" s="47">
        <v>50</v>
      </c>
      <c r="L45" s="47">
        <v>60</v>
      </c>
      <c r="M45" s="47">
        <v>150</v>
      </c>
      <c r="N45" s="47">
        <v>200</v>
      </c>
      <c r="O45" s="47">
        <v>600</v>
      </c>
      <c r="P45" s="48">
        <v>800</v>
      </c>
      <c r="Q45" s="52">
        <f t="shared" si="2"/>
        <v>4730</v>
      </c>
      <c r="R45" s="49"/>
      <c r="S45" s="50"/>
    </row>
    <row r="46" spans="4:19" ht="30" customHeight="1" x14ac:dyDescent="0.25">
      <c r="D46" s="62" t="s">
        <v>62</v>
      </c>
      <c r="E46" s="46">
        <v>3800</v>
      </c>
      <c r="F46" s="47">
        <v>2700</v>
      </c>
      <c r="G46" s="47">
        <v>2300</v>
      </c>
      <c r="H46" s="47">
        <v>800</v>
      </c>
      <c r="I46" s="47">
        <v>200</v>
      </c>
      <c r="J46" s="47">
        <v>80</v>
      </c>
      <c r="K46" s="47">
        <v>80</v>
      </c>
      <c r="L46" s="47">
        <v>80</v>
      </c>
      <c r="M46" s="47">
        <v>100</v>
      </c>
      <c r="N46" s="47">
        <v>450</v>
      </c>
      <c r="O46" s="47">
        <v>2400</v>
      </c>
      <c r="P46" s="48">
        <v>3000</v>
      </c>
      <c r="Q46" s="52">
        <f t="shared" si="2"/>
        <v>15990</v>
      </c>
      <c r="R46" s="49"/>
      <c r="S46" s="50"/>
    </row>
    <row r="47" spans="4:19" ht="30" customHeight="1" x14ac:dyDescent="0.25">
      <c r="D47" s="62" t="s">
        <v>63</v>
      </c>
      <c r="E47" s="46">
        <v>4500</v>
      </c>
      <c r="F47" s="47">
        <v>4000</v>
      </c>
      <c r="G47" s="47">
        <v>3500</v>
      </c>
      <c r="H47" s="47">
        <v>1500</v>
      </c>
      <c r="I47" s="47">
        <v>200</v>
      </c>
      <c r="J47" s="47">
        <v>200</v>
      </c>
      <c r="K47" s="47">
        <v>200</v>
      </c>
      <c r="L47" s="47">
        <v>200</v>
      </c>
      <c r="M47" s="47">
        <v>300</v>
      </c>
      <c r="N47" s="47">
        <v>500</v>
      </c>
      <c r="O47" s="47">
        <v>3000</v>
      </c>
      <c r="P47" s="48">
        <v>4500</v>
      </c>
      <c r="Q47" s="52">
        <f t="shared" si="2"/>
        <v>22600</v>
      </c>
      <c r="R47" s="49"/>
      <c r="S47" s="50"/>
    </row>
    <row r="48" spans="4:19" ht="30" customHeight="1" thickBot="1" x14ac:dyDescent="0.3">
      <c r="D48" s="66" t="s">
        <v>32</v>
      </c>
      <c r="E48" s="46">
        <v>10</v>
      </c>
      <c r="F48" s="47">
        <v>10</v>
      </c>
      <c r="G48" s="47">
        <v>10</v>
      </c>
      <c r="H48" s="47">
        <v>10</v>
      </c>
      <c r="I48" s="47">
        <v>10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v>0</v>
      </c>
      <c r="P48" s="47">
        <v>0</v>
      </c>
      <c r="Q48" s="52">
        <f t="shared" si="2"/>
        <v>50</v>
      </c>
      <c r="R48" s="49"/>
      <c r="S48" s="50"/>
    </row>
    <row r="49" spans="4:19" ht="30" customHeight="1" thickBot="1" x14ac:dyDescent="0.3">
      <c r="D49" s="67" t="s">
        <v>33</v>
      </c>
      <c r="E49" s="46">
        <v>10</v>
      </c>
      <c r="F49" s="47">
        <v>10</v>
      </c>
      <c r="G49" s="47">
        <v>10</v>
      </c>
      <c r="H49" s="47">
        <v>10</v>
      </c>
      <c r="I49" s="47">
        <v>10</v>
      </c>
      <c r="J49" s="47">
        <v>5</v>
      </c>
      <c r="K49" s="47">
        <v>5</v>
      </c>
      <c r="L49" s="47">
        <v>5</v>
      </c>
      <c r="M49" s="47">
        <v>10</v>
      </c>
      <c r="N49" s="47">
        <v>30</v>
      </c>
      <c r="O49" s="47">
        <v>90</v>
      </c>
      <c r="P49" s="47">
        <v>100</v>
      </c>
      <c r="Q49" s="52">
        <f t="shared" si="2"/>
        <v>295</v>
      </c>
      <c r="R49" s="49"/>
      <c r="S49" s="50"/>
    </row>
    <row r="50" spans="4:19" ht="30" customHeight="1" thickBot="1" x14ac:dyDescent="0.3">
      <c r="D50" s="67" t="s">
        <v>34</v>
      </c>
      <c r="E50" s="46">
        <v>10</v>
      </c>
      <c r="F50" s="47">
        <v>10</v>
      </c>
      <c r="G50" s="47">
        <v>10</v>
      </c>
      <c r="H50" s="47">
        <v>10</v>
      </c>
      <c r="I50" s="47">
        <v>10</v>
      </c>
      <c r="J50" s="47">
        <v>5</v>
      </c>
      <c r="K50" s="47">
        <v>5</v>
      </c>
      <c r="L50" s="47">
        <v>5</v>
      </c>
      <c r="M50" s="47">
        <v>5</v>
      </c>
      <c r="N50" s="47">
        <v>5</v>
      </c>
      <c r="O50" s="47">
        <v>10</v>
      </c>
      <c r="P50" s="47">
        <v>10</v>
      </c>
      <c r="Q50" s="52">
        <f>SUM(E50:P50)</f>
        <v>95</v>
      </c>
      <c r="R50" s="49"/>
      <c r="S50" s="50"/>
    </row>
    <row r="51" spans="4:19" ht="30" customHeight="1" thickBot="1" x14ac:dyDescent="0.3">
      <c r="D51" s="67" t="s">
        <v>35</v>
      </c>
      <c r="E51" s="46">
        <v>40</v>
      </c>
      <c r="F51" s="47">
        <v>35</v>
      </c>
      <c r="G51" s="47">
        <v>35</v>
      </c>
      <c r="H51" s="47">
        <v>30</v>
      </c>
      <c r="I51" s="47">
        <v>25</v>
      </c>
      <c r="J51" s="47">
        <v>10</v>
      </c>
      <c r="K51" s="47">
        <v>10</v>
      </c>
      <c r="L51" s="47">
        <v>10</v>
      </c>
      <c r="M51" s="47">
        <v>25</v>
      </c>
      <c r="N51" s="47">
        <v>40</v>
      </c>
      <c r="O51" s="47">
        <v>50</v>
      </c>
      <c r="P51" s="48">
        <v>60</v>
      </c>
      <c r="Q51" s="52">
        <f>SUM(E51:P51)</f>
        <v>370</v>
      </c>
      <c r="R51" s="49"/>
      <c r="S51" s="50"/>
    </row>
    <row r="52" spans="4:19" ht="30" customHeight="1" thickBot="1" x14ac:dyDescent="0.3">
      <c r="D52" s="67" t="s">
        <v>36</v>
      </c>
      <c r="E52" s="46">
        <v>10</v>
      </c>
      <c r="F52" s="47">
        <v>10</v>
      </c>
      <c r="G52" s="47">
        <v>10</v>
      </c>
      <c r="H52" s="47">
        <v>10</v>
      </c>
      <c r="I52" s="47">
        <v>10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v>0</v>
      </c>
      <c r="P52" s="47">
        <v>0</v>
      </c>
      <c r="Q52" s="52">
        <f>SUM(E52:P52)</f>
        <v>50</v>
      </c>
      <c r="R52" s="49"/>
      <c r="S52" s="50"/>
    </row>
    <row r="53" spans="4:19" ht="30" customHeight="1" thickBot="1" x14ac:dyDescent="0.3">
      <c r="D53" s="67" t="s">
        <v>37</v>
      </c>
      <c r="E53" s="47">
        <v>140</v>
      </c>
      <c r="F53" s="47">
        <v>130</v>
      </c>
      <c r="G53" s="47">
        <v>120</v>
      </c>
      <c r="H53" s="47">
        <v>60</v>
      </c>
      <c r="I53" s="47">
        <v>40</v>
      </c>
      <c r="J53" s="47">
        <v>10</v>
      </c>
      <c r="K53" s="47">
        <v>10</v>
      </c>
      <c r="L53" s="47">
        <v>10</v>
      </c>
      <c r="M53" s="47">
        <v>10</v>
      </c>
      <c r="N53" s="47">
        <v>30</v>
      </c>
      <c r="O53" s="47">
        <v>90</v>
      </c>
      <c r="P53" s="47">
        <v>140</v>
      </c>
      <c r="Q53" s="52">
        <f>SUM(E53:P53)</f>
        <v>790</v>
      </c>
      <c r="R53" s="49"/>
      <c r="S53" s="50"/>
    </row>
    <row r="54" spans="4:19" ht="30" hidden="1" customHeight="1" thickBot="1" x14ac:dyDescent="0.3">
      <c r="D54" s="67" t="s">
        <v>38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v>0</v>
      </c>
      <c r="P54" s="47">
        <v>0</v>
      </c>
      <c r="Q54" s="47">
        <v>0</v>
      </c>
      <c r="R54" s="49"/>
      <c r="S54" s="50"/>
    </row>
    <row r="55" spans="4:19" ht="30" customHeight="1" thickBot="1" x14ac:dyDescent="0.3">
      <c r="D55" s="67" t="s">
        <v>39</v>
      </c>
      <c r="E55" s="46">
        <v>30</v>
      </c>
      <c r="F55" s="47">
        <v>25</v>
      </c>
      <c r="G55" s="47">
        <v>20</v>
      </c>
      <c r="H55" s="47">
        <v>10</v>
      </c>
      <c r="I55" s="47">
        <v>10</v>
      </c>
      <c r="J55" s="47">
        <v>5</v>
      </c>
      <c r="K55" s="47">
        <v>5</v>
      </c>
      <c r="L55" s="47">
        <v>5</v>
      </c>
      <c r="M55" s="47">
        <v>5</v>
      </c>
      <c r="N55" s="47">
        <v>10</v>
      </c>
      <c r="O55" s="47">
        <v>10</v>
      </c>
      <c r="P55" s="48">
        <v>15</v>
      </c>
      <c r="Q55" s="52">
        <f t="shared" ref="Q55:Q60" si="3">SUM(E55:P55)</f>
        <v>150</v>
      </c>
      <c r="R55" s="49"/>
      <c r="S55" s="50"/>
    </row>
    <row r="56" spans="4:19" ht="30" customHeight="1" thickBot="1" x14ac:dyDescent="0.3">
      <c r="D56" s="67" t="s">
        <v>40</v>
      </c>
      <c r="E56" s="46">
        <v>50</v>
      </c>
      <c r="F56" s="47">
        <v>40</v>
      </c>
      <c r="G56" s="47">
        <v>30</v>
      </c>
      <c r="H56" s="47">
        <v>20</v>
      </c>
      <c r="I56" s="47">
        <v>10</v>
      </c>
      <c r="J56" s="47">
        <v>5</v>
      </c>
      <c r="K56" s="47">
        <v>5</v>
      </c>
      <c r="L56" s="47">
        <v>5</v>
      </c>
      <c r="M56" s="47">
        <v>10</v>
      </c>
      <c r="N56" s="47">
        <v>20</v>
      </c>
      <c r="O56" s="47">
        <v>30</v>
      </c>
      <c r="P56" s="48">
        <v>40</v>
      </c>
      <c r="Q56" s="52">
        <f t="shared" si="3"/>
        <v>265</v>
      </c>
      <c r="R56" s="49"/>
      <c r="S56" s="50"/>
    </row>
    <row r="57" spans="4:19" ht="30" customHeight="1" thickBot="1" x14ac:dyDescent="0.3">
      <c r="D57" s="67" t="s">
        <v>41</v>
      </c>
      <c r="E57" s="46">
        <v>40</v>
      </c>
      <c r="F57" s="47">
        <v>30</v>
      </c>
      <c r="G57" s="47">
        <v>30</v>
      </c>
      <c r="H57" s="47">
        <v>20</v>
      </c>
      <c r="I57" s="47">
        <v>20</v>
      </c>
      <c r="J57" s="47">
        <v>5</v>
      </c>
      <c r="K57" s="47">
        <v>5</v>
      </c>
      <c r="L57" s="47">
        <v>5</v>
      </c>
      <c r="M57" s="47">
        <v>10</v>
      </c>
      <c r="N57" s="47">
        <v>20</v>
      </c>
      <c r="O57" s="47">
        <v>40</v>
      </c>
      <c r="P57" s="48">
        <v>45</v>
      </c>
      <c r="Q57" s="52">
        <f t="shared" si="3"/>
        <v>270</v>
      </c>
      <c r="R57" s="49"/>
      <c r="S57" s="50"/>
    </row>
    <row r="58" spans="4:19" ht="30" customHeight="1" thickBot="1" x14ac:dyDescent="0.3">
      <c r="D58" s="67" t="s">
        <v>42</v>
      </c>
      <c r="E58" s="46">
        <v>10</v>
      </c>
      <c r="F58" s="47">
        <v>10</v>
      </c>
      <c r="G58" s="47">
        <v>10</v>
      </c>
      <c r="H58" s="47">
        <v>10</v>
      </c>
      <c r="I58" s="47">
        <v>10</v>
      </c>
      <c r="J58" s="47">
        <v>5</v>
      </c>
      <c r="K58" s="47">
        <v>5</v>
      </c>
      <c r="L58" s="47">
        <v>5</v>
      </c>
      <c r="M58" s="47">
        <v>5</v>
      </c>
      <c r="N58" s="47">
        <v>5</v>
      </c>
      <c r="O58" s="47">
        <v>15</v>
      </c>
      <c r="P58" s="47">
        <v>15</v>
      </c>
      <c r="Q58" s="52">
        <f t="shared" si="3"/>
        <v>105</v>
      </c>
      <c r="R58" s="49"/>
      <c r="S58" s="50"/>
    </row>
    <row r="59" spans="4:19" ht="30" customHeight="1" thickBot="1" x14ac:dyDescent="0.3">
      <c r="D59" s="68" t="s">
        <v>43</v>
      </c>
      <c r="E59" s="47">
        <v>100</v>
      </c>
      <c r="F59" s="47">
        <v>80</v>
      </c>
      <c r="G59" s="47">
        <v>80</v>
      </c>
      <c r="H59" s="47">
        <v>70</v>
      </c>
      <c r="I59" s="47">
        <v>60</v>
      </c>
      <c r="J59" s="47">
        <v>20</v>
      </c>
      <c r="K59" s="47">
        <v>20</v>
      </c>
      <c r="L59" s="47">
        <v>20</v>
      </c>
      <c r="M59" s="47">
        <v>20</v>
      </c>
      <c r="N59" s="47">
        <v>50</v>
      </c>
      <c r="O59" s="47">
        <v>80</v>
      </c>
      <c r="P59" s="47">
        <v>80</v>
      </c>
      <c r="Q59" s="52">
        <f t="shared" si="3"/>
        <v>680</v>
      </c>
      <c r="R59" s="49"/>
      <c r="S59" s="50"/>
    </row>
    <row r="60" spans="4:19" ht="30" customHeight="1" thickBot="1" x14ac:dyDescent="0.3">
      <c r="D60" s="67" t="s">
        <v>44</v>
      </c>
      <c r="E60" s="46">
        <v>80</v>
      </c>
      <c r="F60" s="47">
        <v>50</v>
      </c>
      <c r="G60" s="47">
        <v>50</v>
      </c>
      <c r="H60" s="47">
        <v>50</v>
      </c>
      <c r="I60" s="47">
        <v>40</v>
      </c>
      <c r="J60" s="47">
        <v>5</v>
      </c>
      <c r="K60" s="47">
        <v>5</v>
      </c>
      <c r="L60" s="47">
        <v>5</v>
      </c>
      <c r="M60" s="47">
        <v>10</v>
      </c>
      <c r="N60" s="47">
        <v>20</v>
      </c>
      <c r="O60" s="47">
        <v>40</v>
      </c>
      <c r="P60" s="48">
        <v>70</v>
      </c>
      <c r="Q60" s="52">
        <f t="shared" si="3"/>
        <v>425</v>
      </c>
      <c r="R60" s="49"/>
      <c r="S60" s="50"/>
    </row>
    <row r="61" spans="4:19" ht="30" hidden="1" customHeight="1" thickBot="1" x14ac:dyDescent="0.3">
      <c r="D61" s="67" t="s">
        <v>45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v>0</v>
      </c>
      <c r="P61" s="47">
        <v>0</v>
      </c>
      <c r="Q61" s="47">
        <v>0</v>
      </c>
      <c r="R61" s="49"/>
      <c r="S61" s="50"/>
    </row>
    <row r="62" spans="4:19" ht="30" hidden="1" customHeight="1" thickBot="1" x14ac:dyDescent="0.3">
      <c r="D62" s="67" t="s">
        <v>46</v>
      </c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>
        <f>SUM(E62:P62)</f>
        <v>0</v>
      </c>
      <c r="R62" s="49"/>
      <c r="S62" s="50"/>
    </row>
    <row r="63" spans="4:19" ht="30" hidden="1" customHeight="1" thickBot="1" x14ac:dyDescent="0.3">
      <c r="D63" s="67" t="s">
        <v>47</v>
      </c>
      <c r="E63" s="69">
        <v>0</v>
      </c>
      <c r="F63" s="70">
        <v>0</v>
      </c>
      <c r="G63" s="70">
        <v>0</v>
      </c>
      <c r="H63" s="70">
        <v>0</v>
      </c>
      <c r="I63" s="71">
        <v>0</v>
      </c>
      <c r="J63" s="71">
        <v>0</v>
      </c>
      <c r="K63" s="72">
        <v>0</v>
      </c>
      <c r="L63" s="72">
        <v>0</v>
      </c>
      <c r="M63" s="72">
        <v>0</v>
      </c>
      <c r="N63" s="73">
        <v>80</v>
      </c>
      <c r="O63" s="73">
        <v>218</v>
      </c>
      <c r="P63" s="64">
        <v>288</v>
      </c>
      <c r="Q63" s="47">
        <v>586</v>
      </c>
      <c r="R63" s="49"/>
      <c r="S63" s="50"/>
    </row>
    <row r="64" spans="4:19" ht="30" hidden="1" customHeight="1" thickBot="1" x14ac:dyDescent="0.3">
      <c r="D64" s="67" t="s">
        <v>48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v>0</v>
      </c>
      <c r="P64" s="46">
        <v>0</v>
      </c>
      <c r="Q64" s="47">
        <v>0</v>
      </c>
      <c r="R64" s="49"/>
      <c r="S64" s="50"/>
    </row>
    <row r="65" spans="4:19" ht="30" customHeight="1" thickBot="1" x14ac:dyDescent="0.3">
      <c r="D65" s="67" t="s">
        <v>49</v>
      </c>
      <c r="E65" s="47">
        <v>200</v>
      </c>
      <c r="F65" s="47">
        <v>200</v>
      </c>
      <c r="G65" s="47">
        <v>180</v>
      </c>
      <c r="H65" s="47">
        <v>150</v>
      </c>
      <c r="I65" s="47">
        <v>100</v>
      </c>
      <c r="J65" s="47">
        <v>90</v>
      </c>
      <c r="K65" s="47">
        <v>90</v>
      </c>
      <c r="L65" s="47">
        <v>90</v>
      </c>
      <c r="M65" s="47">
        <v>90</v>
      </c>
      <c r="N65" s="47">
        <v>150</v>
      </c>
      <c r="O65" s="47">
        <v>150</v>
      </c>
      <c r="P65" s="47">
        <v>150</v>
      </c>
      <c r="Q65" s="52">
        <f>SUM(E65:P65)</f>
        <v>1640</v>
      </c>
      <c r="R65" s="49">
        <f>SUM(E65:P65)</f>
        <v>1640</v>
      </c>
      <c r="S65" s="50"/>
    </row>
    <row r="66" spans="4:19" ht="30" customHeight="1" thickBot="1" x14ac:dyDescent="0.3">
      <c r="D66" s="67" t="s">
        <v>50</v>
      </c>
      <c r="E66" s="46">
        <v>10</v>
      </c>
      <c r="F66" s="47">
        <v>10</v>
      </c>
      <c r="G66" s="47">
        <v>10</v>
      </c>
      <c r="H66" s="47">
        <v>10</v>
      </c>
      <c r="I66" s="47">
        <v>10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v>0</v>
      </c>
      <c r="P66" s="47">
        <v>0</v>
      </c>
      <c r="Q66" s="52">
        <f>SUM(E66:P66)</f>
        <v>50</v>
      </c>
      <c r="R66" s="49"/>
      <c r="S66" s="50"/>
    </row>
    <row r="67" spans="4:19" ht="30" customHeight="1" thickBot="1" x14ac:dyDescent="0.3">
      <c r="D67" s="67" t="s">
        <v>51</v>
      </c>
      <c r="E67" s="46">
        <v>10</v>
      </c>
      <c r="F67" s="47">
        <v>10</v>
      </c>
      <c r="G67" s="47">
        <v>10</v>
      </c>
      <c r="H67" s="47">
        <v>10</v>
      </c>
      <c r="I67" s="47">
        <v>10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v>0</v>
      </c>
      <c r="P67" s="47">
        <v>0</v>
      </c>
      <c r="Q67" s="52">
        <f t="shared" ref="Q67:Q74" si="4">SUM(E67:P67)</f>
        <v>50</v>
      </c>
      <c r="R67" s="49"/>
      <c r="S67" s="50"/>
    </row>
    <row r="68" spans="4:19" ht="30" customHeight="1" thickBot="1" x14ac:dyDescent="0.3">
      <c r="D68" s="67" t="s">
        <v>52</v>
      </c>
      <c r="E68" s="46">
        <v>10</v>
      </c>
      <c r="F68" s="47">
        <v>10</v>
      </c>
      <c r="G68" s="47">
        <v>10</v>
      </c>
      <c r="H68" s="47">
        <v>10</v>
      </c>
      <c r="I68" s="47">
        <v>10</v>
      </c>
      <c r="J68" s="47">
        <v>5</v>
      </c>
      <c r="K68" s="47">
        <v>5</v>
      </c>
      <c r="L68" s="47">
        <v>5</v>
      </c>
      <c r="M68" s="47">
        <v>5</v>
      </c>
      <c r="N68" s="47">
        <v>10</v>
      </c>
      <c r="O68" s="47">
        <v>20</v>
      </c>
      <c r="P68" s="47">
        <v>30</v>
      </c>
      <c r="Q68" s="52">
        <f t="shared" si="4"/>
        <v>130</v>
      </c>
      <c r="R68" s="49"/>
      <c r="S68" s="50"/>
    </row>
    <row r="69" spans="4:19" ht="30" customHeight="1" thickBot="1" x14ac:dyDescent="0.3">
      <c r="D69" s="67" t="s">
        <v>53</v>
      </c>
      <c r="E69" s="46">
        <v>100</v>
      </c>
      <c r="F69" s="47">
        <v>100</v>
      </c>
      <c r="G69" s="47">
        <v>80</v>
      </c>
      <c r="H69" s="47">
        <v>50</v>
      </c>
      <c r="I69" s="47">
        <v>20</v>
      </c>
      <c r="J69" s="47">
        <v>5</v>
      </c>
      <c r="K69" s="47">
        <v>5</v>
      </c>
      <c r="L69" s="47">
        <v>5</v>
      </c>
      <c r="M69" s="47">
        <v>10</v>
      </c>
      <c r="N69" s="47">
        <v>20</v>
      </c>
      <c r="O69" s="47">
        <v>50</v>
      </c>
      <c r="P69" s="48">
        <v>50</v>
      </c>
      <c r="Q69" s="52">
        <f t="shared" si="4"/>
        <v>495</v>
      </c>
      <c r="R69" s="49"/>
      <c r="S69" s="50"/>
    </row>
    <row r="70" spans="4:19" ht="30" customHeight="1" thickBot="1" x14ac:dyDescent="0.3">
      <c r="D70" s="67" t="s">
        <v>86</v>
      </c>
      <c r="E70" s="46">
        <v>40</v>
      </c>
      <c r="F70" s="47">
        <v>30</v>
      </c>
      <c r="G70" s="47">
        <v>20</v>
      </c>
      <c r="H70" s="47">
        <v>10</v>
      </c>
      <c r="I70" s="47">
        <v>10</v>
      </c>
      <c r="J70" s="47">
        <v>5</v>
      </c>
      <c r="K70" s="47">
        <v>5</v>
      </c>
      <c r="L70" s="47">
        <v>5</v>
      </c>
      <c r="M70" s="47">
        <v>10</v>
      </c>
      <c r="N70" s="47">
        <v>20</v>
      </c>
      <c r="O70" s="47">
        <v>30</v>
      </c>
      <c r="P70" s="48">
        <v>40</v>
      </c>
      <c r="Q70" s="52">
        <f t="shared" si="4"/>
        <v>225</v>
      </c>
      <c r="R70" s="49"/>
      <c r="S70" s="50"/>
    </row>
    <row r="71" spans="4:19" ht="27" customHeight="1" thickBot="1" x14ac:dyDescent="0.3">
      <c r="D71" s="67" t="s">
        <v>54</v>
      </c>
      <c r="E71" s="46">
        <v>40</v>
      </c>
      <c r="F71" s="47">
        <v>30</v>
      </c>
      <c r="G71" s="47">
        <v>20</v>
      </c>
      <c r="H71" s="47">
        <v>10</v>
      </c>
      <c r="I71" s="47">
        <v>10</v>
      </c>
      <c r="J71" s="47">
        <v>5</v>
      </c>
      <c r="K71" s="47">
        <v>5</v>
      </c>
      <c r="L71" s="47">
        <v>5</v>
      </c>
      <c r="M71" s="47">
        <v>10</v>
      </c>
      <c r="N71" s="47">
        <v>20</v>
      </c>
      <c r="O71" s="47">
        <v>30</v>
      </c>
      <c r="P71" s="48">
        <v>40</v>
      </c>
      <c r="Q71" s="52">
        <f t="shared" si="4"/>
        <v>225</v>
      </c>
      <c r="R71" s="49"/>
      <c r="S71" s="50"/>
    </row>
    <row r="72" spans="4:19" ht="27" customHeight="1" thickBot="1" x14ac:dyDescent="0.3">
      <c r="D72" s="67" t="s">
        <v>55</v>
      </c>
      <c r="E72" s="46">
        <v>70</v>
      </c>
      <c r="F72" s="47">
        <v>50</v>
      </c>
      <c r="G72" s="47">
        <v>30</v>
      </c>
      <c r="H72" s="47">
        <v>10</v>
      </c>
      <c r="I72" s="47">
        <v>10</v>
      </c>
      <c r="J72" s="47">
        <v>5</v>
      </c>
      <c r="K72" s="47">
        <v>5</v>
      </c>
      <c r="L72" s="47">
        <v>5</v>
      </c>
      <c r="M72" s="47">
        <v>10</v>
      </c>
      <c r="N72" s="47">
        <v>30</v>
      </c>
      <c r="O72" s="47">
        <v>50</v>
      </c>
      <c r="P72" s="48">
        <v>60</v>
      </c>
      <c r="Q72" s="52">
        <f t="shared" si="4"/>
        <v>335</v>
      </c>
      <c r="R72" s="49"/>
      <c r="S72" s="50"/>
    </row>
    <row r="73" spans="4:19" ht="30" hidden="1" customHeight="1" thickBot="1" x14ac:dyDescent="0.3">
      <c r="D73" s="67" t="s">
        <v>56</v>
      </c>
      <c r="E73" s="46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v>0</v>
      </c>
      <c r="P73" s="48">
        <v>0</v>
      </c>
      <c r="Q73" s="47">
        <f t="shared" si="4"/>
        <v>0</v>
      </c>
      <c r="R73" s="49"/>
      <c r="S73" s="50"/>
    </row>
    <row r="74" spans="4:19" ht="39" customHeight="1" x14ac:dyDescent="0.25">
      <c r="D74" s="45" t="s">
        <v>74</v>
      </c>
      <c r="E74" s="46">
        <v>3000</v>
      </c>
      <c r="F74" s="47">
        <v>2500</v>
      </c>
      <c r="G74" s="47">
        <v>2000</v>
      </c>
      <c r="H74" s="47">
        <v>1000</v>
      </c>
      <c r="I74" s="47">
        <v>1000</v>
      </c>
      <c r="J74" s="47">
        <v>1500</v>
      </c>
      <c r="K74" s="47">
        <v>1500</v>
      </c>
      <c r="L74" s="47">
        <v>1500</v>
      </c>
      <c r="M74" s="47">
        <v>3000</v>
      </c>
      <c r="N74" s="47">
        <v>4500</v>
      </c>
      <c r="O74" s="47">
        <v>3000</v>
      </c>
      <c r="P74" s="48">
        <v>3000</v>
      </c>
      <c r="Q74" s="52">
        <f t="shared" si="4"/>
        <v>27500</v>
      </c>
      <c r="R74" s="49"/>
      <c r="S74" s="50"/>
    </row>
    <row r="75" spans="4:19" ht="21.75" customHeight="1" x14ac:dyDescent="0.25">
      <c r="D75" s="74" t="s">
        <v>5</v>
      </c>
      <c r="E75" s="75">
        <f t="shared" ref="E75:M75" si="5">SUM(E41:E74)</f>
        <v>17810</v>
      </c>
      <c r="F75" s="75">
        <f t="shared" si="5"/>
        <v>14510</v>
      </c>
      <c r="G75" s="75">
        <f t="shared" si="5"/>
        <v>11885</v>
      </c>
      <c r="H75" s="75">
        <f t="shared" si="5"/>
        <v>5020</v>
      </c>
      <c r="I75" s="75">
        <f t="shared" si="5"/>
        <v>2115</v>
      </c>
      <c r="J75" s="75">
        <f t="shared" si="5"/>
        <v>2190</v>
      </c>
      <c r="K75" s="75">
        <f t="shared" si="5"/>
        <v>2170</v>
      </c>
      <c r="L75" s="75">
        <f t="shared" si="5"/>
        <v>2180</v>
      </c>
      <c r="M75" s="75">
        <f t="shared" si="5"/>
        <v>3995</v>
      </c>
      <c r="N75" s="75">
        <v>6770</v>
      </c>
      <c r="O75" s="75">
        <v>12735</v>
      </c>
      <c r="P75" s="75">
        <v>16445</v>
      </c>
      <c r="Q75" s="75">
        <v>97825</v>
      </c>
      <c r="R75" s="49"/>
      <c r="S75" s="50"/>
    </row>
    <row r="76" spans="4:19" x14ac:dyDescent="0.25"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</row>
    <row r="77" spans="4:19" x14ac:dyDescent="0.25"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</row>
    <row r="78" spans="4:19" ht="24" customHeight="1" x14ac:dyDescent="0.25"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</row>
    <row r="79" spans="4:19" ht="15.75" x14ac:dyDescent="0.25">
      <c r="D79" s="55"/>
      <c r="E79" s="77"/>
      <c r="F79" s="78"/>
      <c r="G79" s="78"/>
      <c r="H79" s="55"/>
      <c r="I79" s="77"/>
      <c r="J79" s="78"/>
      <c r="K79" s="79"/>
      <c r="L79" s="78"/>
      <c r="M79" s="78"/>
      <c r="N79" s="55"/>
      <c r="O79" s="55"/>
      <c r="P79" s="55"/>
      <c r="Q79" s="55"/>
      <c r="R79" s="55"/>
      <c r="S79" s="55"/>
    </row>
    <row r="80" spans="4:19" x14ac:dyDescent="0.25">
      <c r="D80" s="55"/>
      <c r="E80" s="78"/>
      <c r="F80" s="78"/>
      <c r="G80" s="78"/>
      <c r="H80" s="55"/>
      <c r="I80" s="78"/>
      <c r="J80" s="78"/>
      <c r="K80" s="78"/>
      <c r="L80" s="78"/>
      <c r="M80" s="78"/>
      <c r="N80" s="55"/>
      <c r="O80" s="55"/>
      <c r="P80" s="55"/>
      <c r="Q80" s="55"/>
      <c r="R80" s="55"/>
      <c r="S80" s="55"/>
    </row>
    <row r="81" spans="4:4" x14ac:dyDescent="0.25">
      <c r="D81" s="55"/>
    </row>
  </sheetData>
  <mergeCells count="3">
    <mergeCell ref="D37:S37"/>
    <mergeCell ref="H38:M38"/>
    <mergeCell ref="O33:Q3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2271</vt:lpstr>
      <vt:lpstr>2275 (ТПВ)</vt:lpstr>
      <vt:lpstr>2275 (Дрова)</vt:lpstr>
      <vt:lpstr>2274</vt:lpstr>
      <vt:lpstr>2272</vt:lpstr>
      <vt:lpstr>2273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2023-06-19T11:38:32Z</dcterms:modified>
</cp:coreProperties>
</file>