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685" activeTab="0"/>
  </bookViews>
  <sheets>
    <sheet name="дод. 1 " sheetId="1" r:id="rId1"/>
  </sheets>
  <definedNames>
    <definedName name="_xlfn.AGGREGATE" hidden="1">#NAME?</definedName>
    <definedName name="_xlnm.Print_Titles" localSheetId="0">'дод. 1 '!$11:$12</definedName>
    <definedName name="_xlnm.Print_Area" localSheetId="0">'дод. 1 '!$A$1:$F$129</definedName>
  </definedNames>
  <calcPr fullCalcOnLoad="1"/>
</workbook>
</file>

<file path=xl/sharedStrings.xml><?xml version="1.0" encoding="utf-8"?>
<sst xmlns="http://schemas.openxmlformats.org/spreadsheetml/2006/main" count="129" uniqueCount="121">
  <si>
    <t>Загальний фонд</t>
  </si>
  <si>
    <t>Спеціальний фонд</t>
  </si>
  <si>
    <t>Код</t>
  </si>
  <si>
    <t>Разом доходів</t>
  </si>
  <si>
    <t>у тому числі бюджет розвитку</t>
  </si>
  <si>
    <t>Усього</t>
  </si>
  <si>
    <t>усього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</si>
  <si>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</si>
  <si>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Субвенції з місцевих бюджетів іншим місцевим бюджетам</t>
  </si>
  <si>
    <t>Субвенції з державного бюджету місцевим бюджетам</t>
  </si>
  <si>
    <t>Надходження бюджетних установ від додаткової (господарської) діяльності </t>
  </si>
  <si>
    <t>Плата за надання адміністративних послуг</t>
  </si>
  <si>
    <t>Екологічний податок 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</si>
  <si>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</si>
  <si>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</si>
  <si>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</si>
  <si>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</si>
  <si>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 xml:space="preserve">Доходи </t>
  </si>
  <si>
    <t>Додаток № 1</t>
  </si>
  <si>
    <t>Найменування згідно з Класифікацією доходів бюджету</t>
  </si>
  <si>
    <t>Дотації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</si>
  <si>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</si>
  <si>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Плата за надання інших адміністративних послуг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</si>
  <si>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</si>
  <si>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</si>
  <si>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</si>
  <si>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</si>
  <si>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</si>
  <si>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</si>
  <si>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</si>
  <si>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</si>
  <si>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</si>
  <si>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для видобування корисних копалин місцевого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</si>
  <si>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</si>
  <si>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</si>
  <si>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</si>
  <si>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</si>
  <si>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</si>
  <si>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</si>
  <si>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</si>
  <si>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</si>
  <si>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</si>
  <si>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</si>
  <si>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</si>
  <si>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</si>
  <si>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</si>
  <si>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</si>
  <si>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</si>
  <si>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</si>
  <si>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</si>
  <si>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</si>
  <si>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</si>
  <si>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</si>
  <si>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</si>
  <si>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</si>
  <si>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</si>
  <si>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</si>
  <si>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</si>
  <si>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</si>
  <si>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</si>
  <si>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</si>
  <si>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</si>
  <si>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</si>
  <si>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</si>
  <si>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</si>
  <si>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</si>
  <si>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</si>
  <si>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</si>
  <si>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</si>
  <si>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</si>
  <si>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</si>
  <si>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</si>
  <si>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</si>
  <si>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</si>
  <si>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</si>
  <si>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</si>
  <si>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</si>
  <si>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</si>
  <si>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</si>
  <si>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</si>
  <si>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</si>
  <si>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</si>
  <si>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</si>
  <si>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</si>
  <si>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</si>
  <si>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</si>
  <si>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</si>
  <si>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</si>
  <si>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</si>
  <si>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</si>
  <si>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</si>
  <si>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</si>
  <si>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</si>
  <si>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</si>
  <si>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</si>
  <si>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</si>
  <si>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доплат медичним та іншим працівникам закладів охорони здоров`я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</si>
  <si>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</si>
  <si>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</si>
  <si>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співфінансування інвестиційних проектів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</si>
  <si>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</si>
  <si>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</si>
  <si>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Субвенція з місцевого бюджету на забезпечення подачею кисню ліжкового фонду закладів охорони здоров`я, які надають стаціонарну медичну допомогу пацієнтам з гострою респіраторною хворобою COVID-19, спричиненою коронавірусом SARS-CoV-2, за рахунок відповідн</t>
  </si>
  <si>
    <t>X</t>
  </si>
  <si>
    <t>бюджету Сквирської міської територіальної громади на 2021 рік</t>
  </si>
  <si>
    <t>"Про  бюджет Сквирської міської територіальної громади на 2021 рік"</t>
  </si>
  <si>
    <t>Валентина ЛЕВІЦЬКА</t>
  </si>
  <si>
    <t>до рішення Сквирської міської ради від  22.12.2020 року 31-3-VІІІ</t>
  </si>
  <si>
    <t>( грн.)</t>
  </si>
  <si>
    <t>Рентна плата за користування надрами загальнодержавного значення</t>
  </si>
  <si>
    <t>Рентна плата за користування надрами для видобування інших корисних копалин загальнодержавного значення </t>
  </si>
  <si>
    <t>Місцеві податки та збори, що сплачуються (перераховуються) згідно з Податковим кодексом України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</si>
  <si>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періоду.</t>
  </si>
  <si>
    <t>Рентна плата за користування надрами місцевого значення</t>
  </si>
  <si>
    <t>Кошти за шкоду, що заподіяна на земельних ділянках державної та комунальної власностів, які не надані у користування та не передані у власність, внаслідок їх самовільного зайняття, використання не за цільовим призначенням, зняття грунтового покриву (родючого шару грунту) без спеціального дозволу відшкодування збитків за погіршення якості грунтового покриву тощо та за неодержання доходів у звязку з тимчасовим невикористанням земельних ділянок</t>
  </si>
  <si>
    <t>Міський голова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</si>
  <si>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пов"язаних з такою державною реєстрацією</t>
  </si>
  <si>
    <t>Адміністративні шртафи та штрафні санкції за порушення законодавства у сфері виробництва та обігу алкогольних напоїв та тютюнових виробів</t>
  </si>
  <si>
    <t>(код бюджету)                                                                                                                                                                                                                                                      (грн.)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</si>
  <si>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 позбавлених батьківського піклування, осіб з їх числа за рахунок відповідної субвенції з державного бюджету</t>
  </si>
  <si>
    <t>( у редакції до рішення від 23.12.2021 року №03-17-VІІІ)</t>
  </si>
</sst>
</file>

<file path=xl/styles.xml><?xml version="1.0" encoding="utf-8"?>
<styleSheet xmlns="http://schemas.openxmlformats.org/spreadsheetml/2006/main">
  <numFmts count="6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0.000"/>
    <numFmt numFmtId="214" formatCode="0.00000"/>
    <numFmt numFmtId="215" formatCode="0.000000"/>
    <numFmt numFmtId="216" formatCode="0.0000000"/>
    <numFmt numFmtId="217" formatCode="#,##0.000000&quot;₴&quot;"/>
    <numFmt numFmtId="218" formatCode="_-* #,##0.000000&quot;₴&quot;_-;\-* #,##0.000000&quot;₴&quot;_-;_-* &quot;-&quot;??????&quot;₴&quot;_-;_-@_-"/>
    <numFmt numFmtId="219" formatCode="#,##0.000000_ ;\-#,##0.000000\ "/>
    <numFmt numFmtId="220" formatCode="#,##0.0000000_ ;\-#,##0.0000000\ "/>
    <numFmt numFmtId="221" formatCode="#,##0.00000_ ;\-#,##0.00000\ "/>
  </numFmts>
  <fonts count="4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5" fillId="3" borderId="0" applyNumberFormat="0" applyBorder="0" applyAlignment="0" applyProtection="0"/>
    <xf numFmtId="0" fontId="14" fillId="4" borderId="0" applyNumberFormat="0" applyBorder="0" applyAlignment="0" applyProtection="0"/>
    <xf numFmtId="0" fontId="35" fillId="5" borderId="0" applyNumberFormat="0" applyBorder="0" applyAlignment="0" applyProtection="0"/>
    <xf numFmtId="0" fontId="14" fillId="6" borderId="0" applyNumberFormat="0" applyBorder="0" applyAlignment="0" applyProtection="0"/>
    <xf numFmtId="0" fontId="35" fillId="7" borderId="0" applyNumberFormat="0" applyBorder="0" applyAlignment="0" applyProtection="0"/>
    <xf numFmtId="0" fontId="14" fillId="8" borderId="0" applyNumberFormat="0" applyBorder="0" applyAlignment="0" applyProtection="0"/>
    <xf numFmtId="0" fontId="35" fillId="9" borderId="0" applyNumberFormat="0" applyBorder="0" applyAlignment="0" applyProtection="0"/>
    <xf numFmtId="0" fontId="14" fillId="10" borderId="0" applyNumberFormat="0" applyBorder="0" applyAlignment="0" applyProtection="0"/>
    <xf numFmtId="0" fontId="35" fillId="11" borderId="0" applyNumberFormat="0" applyBorder="0" applyAlignment="0" applyProtection="0"/>
    <xf numFmtId="0" fontId="14" fillId="12" borderId="0" applyNumberFormat="0" applyBorder="0" applyAlignment="0" applyProtection="0"/>
    <xf numFmtId="0" fontId="3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14" borderId="0" applyNumberFormat="0" applyBorder="0" applyAlignment="0" applyProtection="0"/>
    <xf numFmtId="0" fontId="35" fillId="17" borderId="0" applyNumberFormat="0" applyBorder="0" applyAlignment="0" applyProtection="0"/>
    <xf numFmtId="0" fontId="14" fillId="15" borderId="0" applyNumberFormat="0" applyBorder="0" applyAlignment="0" applyProtection="0"/>
    <xf numFmtId="0" fontId="35" fillId="18" borderId="0" applyNumberFormat="0" applyBorder="0" applyAlignment="0" applyProtection="0"/>
    <xf numFmtId="0" fontId="14" fillId="19" borderId="0" applyNumberFormat="0" applyBorder="0" applyAlignment="0" applyProtection="0"/>
    <xf numFmtId="0" fontId="35" fillId="20" borderId="0" applyNumberFormat="0" applyBorder="0" applyAlignment="0" applyProtection="0"/>
    <xf numFmtId="0" fontId="14" fillId="8" borderId="0" applyNumberFormat="0" applyBorder="0" applyAlignment="0" applyProtection="0"/>
    <xf numFmtId="0" fontId="35" fillId="21" borderId="0" applyNumberFormat="0" applyBorder="0" applyAlignment="0" applyProtection="0"/>
    <xf numFmtId="0" fontId="14" fillId="14" borderId="0" applyNumberFormat="0" applyBorder="0" applyAlignment="0" applyProtection="0"/>
    <xf numFmtId="0" fontId="35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25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3" fillId="26" borderId="0" applyNumberFormat="0" applyBorder="0" applyAlignment="0" applyProtection="0"/>
    <xf numFmtId="0" fontId="36" fillId="27" borderId="0" applyNumberFormat="0" applyBorder="0" applyAlignment="0" applyProtection="0"/>
    <xf numFmtId="0" fontId="13" fillId="15" borderId="0" applyNumberFormat="0" applyBorder="0" applyAlignment="0" applyProtection="0"/>
    <xf numFmtId="0" fontId="36" fillId="28" borderId="0" applyNumberFormat="0" applyBorder="0" applyAlignment="0" applyProtection="0"/>
    <xf numFmtId="0" fontId="13" fillId="19" borderId="0" applyNumberFormat="0" applyBorder="0" applyAlignment="0" applyProtection="0"/>
    <xf numFmtId="0" fontId="36" fillId="29" borderId="0" applyNumberFormat="0" applyBorder="0" applyAlignment="0" applyProtection="0"/>
    <xf numFmtId="0" fontId="13" fillId="30" borderId="0" applyNumberFormat="0" applyBorder="0" applyAlignment="0" applyProtection="0"/>
    <xf numFmtId="0" fontId="36" fillId="31" borderId="0" applyNumberFormat="0" applyBorder="0" applyAlignment="0" applyProtection="0"/>
    <xf numFmtId="0" fontId="13" fillId="32" borderId="0" applyNumberFormat="0" applyBorder="0" applyAlignment="0" applyProtection="0"/>
    <xf numFmtId="0" fontId="36" fillId="33" borderId="0" applyNumberFormat="0" applyBorder="0" applyAlignment="0" applyProtection="0"/>
    <xf numFmtId="0" fontId="13" fillId="34" borderId="0" applyNumberFormat="0" applyBorder="0" applyAlignment="0" applyProtection="0"/>
    <xf numFmtId="0" fontId="36" fillId="35" borderId="0" applyNumberFormat="0" applyBorder="0" applyAlignment="0" applyProtection="0"/>
    <xf numFmtId="0" fontId="13" fillId="10" borderId="0" applyNumberFormat="0" applyBorder="0" applyAlignment="0" applyProtection="0"/>
    <xf numFmtId="0" fontId="13" fillId="36" borderId="0" applyNumberFormat="0" applyBorder="0" applyAlignment="0" applyProtection="0"/>
    <xf numFmtId="0" fontId="13" fillId="23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20" fillId="0" borderId="0">
      <alignment/>
      <protection/>
    </xf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0" borderId="0" applyNumberFormat="0" applyBorder="0" applyAlignment="0" applyProtection="0"/>
    <xf numFmtId="0" fontId="13" fillId="32" borderId="0" applyNumberFormat="0" applyBorder="0" applyAlignment="0" applyProtection="0"/>
    <xf numFmtId="0" fontId="13" fillId="36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7" fillId="25" borderId="1" applyNumberFormat="0" applyAlignment="0" applyProtection="0"/>
    <xf numFmtId="0" fontId="7" fillId="12" borderId="1" applyNumberFormat="0" applyAlignment="0" applyProtection="0"/>
    <xf numFmtId="0" fontId="8" fillId="46" borderId="2" applyNumberFormat="0" applyAlignment="0" applyProtection="0"/>
    <xf numFmtId="0" fontId="15" fillId="46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" fillId="1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47" borderId="8" applyNumberFormat="0" applyAlignment="0" applyProtection="0"/>
    <xf numFmtId="0" fontId="10" fillId="47" borderId="8" applyNumberFormat="0" applyAlignment="0" applyProtection="0"/>
    <xf numFmtId="0" fontId="2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40" fillId="48" borderId="9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6" fillId="4" borderId="0" applyNumberFormat="0" applyBorder="0" applyAlignment="0" applyProtection="0"/>
    <xf numFmtId="0" fontId="42" fillId="49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6" borderId="11" applyNumberFormat="0" applyFont="0" applyAlignment="0" applyProtection="0"/>
    <xf numFmtId="0" fontId="0" fillId="50" borderId="12" applyNumberFormat="0" applyFont="0" applyAlignment="0" applyProtection="0"/>
    <xf numFmtId="199" fontId="1" fillId="0" borderId="0" applyFont="0" applyFill="0" applyBorder="0" applyAlignment="0" applyProtection="0"/>
    <xf numFmtId="0" fontId="43" fillId="48" borderId="13" applyNumberFormat="0" applyAlignment="0" applyProtection="0"/>
    <xf numFmtId="0" fontId="18" fillId="0" borderId="14" applyNumberFormat="0" applyFill="0" applyAlignment="0" applyProtection="0"/>
    <xf numFmtId="0" fontId="44" fillId="51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135" applyFont="1" applyFill="1">
      <alignment/>
      <protection/>
    </xf>
    <xf numFmtId="0" fontId="0" fillId="0" borderId="0" xfId="135" applyFont="1" applyFill="1" applyAlignment="1">
      <alignment horizontal="center" vertical="center"/>
      <protection/>
    </xf>
    <xf numFmtId="0" fontId="0" fillId="0" borderId="0" xfId="135" applyFont="1" applyFill="1" applyAlignment="1">
      <alignment wrapText="1"/>
      <protection/>
    </xf>
    <xf numFmtId="0" fontId="4" fillId="0" borderId="0" xfId="135" applyFont="1" applyFill="1">
      <alignment/>
      <protection/>
    </xf>
    <xf numFmtId="0" fontId="26" fillId="0" borderId="0" xfId="135" applyFont="1" applyFill="1" applyAlignment="1">
      <alignment horizontal="center"/>
      <protection/>
    </xf>
    <xf numFmtId="0" fontId="4" fillId="0" borderId="0" xfId="135" applyFont="1" applyFill="1" applyBorder="1" applyAlignment="1">
      <alignment horizontal="center"/>
      <protection/>
    </xf>
    <xf numFmtId="0" fontId="24" fillId="0" borderId="0" xfId="135" applyFont="1" applyFill="1" applyBorder="1" applyAlignment="1">
      <alignment/>
      <protection/>
    </xf>
    <xf numFmtId="0" fontId="4" fillId="0" borderId="0" xfId="135" applyFont="1" applyFill="1" applyAlignment="1">
      <alignment/>
      <protection/>
    </xf>
    <xf numFmtId="0" fontId="24" fillId="0" borderId="0" xfId="135" applyFont="1" applyFill="1" applyAlignment="1">
      <alignment horizontal="center" vertical="center"/>
      <protection/>
    </xf>
    <xf numFmtId="0" fontId="24" fillId="0" borderId="0" xfId="135" applyFont="1" applyFill="1" applyAlignment="1">
      <alignment horizontal="center"/>
      <protection/>
    </xf>
    <xf numFmtId="0" fontId="24" fillId="0" borderId="0" xfId="135" applyFont="1" applyFill="1">
      <alignment/>
      <protection/>
    </xf>
    <xf numFmtId="0" fontId="24" fillId="0" borderId="0" xfId="135" applyFont="1" applyFill="1" applyBorder="1" applyAlignment="1">
      <alignment horizontal="center" vertical="center"/>
      <protection/>
    </xf>
    <xf numFmtId="0" fontId="24" fillId="52" borderId="0" xfId="135" applyFont="1" applyFill="1" applyBorder="1" applyAlignment="1">
      <alignment horizontal="center" vertical="center"/>
      <protection/>
    </xf>
    <xf numFmtId="0" fontId="4" fillId="52" borderId="0" xfId="135" applyFont="1" applyFill="1" applyBorder="1" applyAlignment="1">
      <alignment horizontal="left"/>
      <protection/>
    </xf>
    <xf numFmtId="0" fontId="4" fillId="52" borderId="0" xfId="135" applyFont="1" applyFill="1" applyBorder="1" applyAlignment="1">
      <alignment horizontal="center"/>
      <protection/>
    </xf>
    <xf numFmtId="0" fontId="24" fillId="52" borderId="0" xfId="135" applyFont="1" applyFill="1" applyBorder="1" applyAlignment="1">
      <alignment/>
      <protection/>
    </xf>
    <xf numFmtId="0" fontId="4" fillId="52" borderId="15" xfId="135" applyFont="1" applyFill="1" applyBorder="1" applyAlignment="1">
      <alignment horizontal="center" vertical="center" wrapText="1"/>
      <protection/>
    </xf>
    <xf numFmtId="0" fontId="24" fillId="52" borderId="15" xfId="135" applyFont="1" applyFill="1" applyBorder="1" applyAlignment="1">
      <alignment horizontal="center" vertical="center" wrapText="1"/>
      <protection/>
    </xf>
    <xf numFmtId="0" fontId="24" fillId="52" borderId="15" xfId="135" applyFont="1" applyFill="1" applyBorder="1" applyAlignment="1">
      <alignment horizontal="center" vertical="top" wrapText="1"/>
      <protection/>
    </xf>
    <xf numFmtId="0" fontId="46" fillId="52" borderId="15" xfId="0" applyFont="1" applyFill="1" applyBorder="1" applyAlignment="1">
      <alignment vertical="center"/>
    </xf>
    <xf numFmtId="0" fontId="46" fillId="52" borderId="15" xfId="0" applyFont="1" applyFill="1" applyBorder="1" applyAlignment="1">
      <alignment vertical="center" wrapText="1"/>
    </xf>
    <xf numFmtId="0" fontId="24" fillId="52" borderId="15" xfId="0" applyFont="1" applyFill="1" applyBorder="1" applyAlignment="1">
      <alignment vertical="center"/>
    </xf>
    <xf numFmtId="0" fontId="24" fillId="52" borderId="15" xfId="0" applyFont="1" applyFill="1" applyBorder="1" applyAlignment="1">
      <alignment vertical="center" wrapText="1"/>
    </xf>
    <xf numFmtId="0" fontId="46" fillId="52" borderId="15" xfId="0" applyFont="1" applyFill="1" applyBorder="1" applyAlignment="1">
      <alignment horizontal="center" vertical="center"/>
    </xf>
    <xf numFmtId="0" fontId="24" fillId="52" borderId="0" xfId="135" applyFont="1" applyFill="1" applyBorder="1" applyAlignment="1">
      <alignment horizontal="right"/>
      <protection/>
    </xf>
    <xf numFmtId="0" fontId="46" fillId="52" borderId="0" xfId="0" applyFont="1" applyFill="1" applyBorder="1" applyAlignment="1">
      <alignment horizontal="center" vertical="center"/>
    </xf>
    <xf numFmtId="0" fontId="46" fillId="52" borderId="0" xfId="0" applyFont="1" applyFill="1" applyBorder="1" applyAlignment="1">
      <alignment vertical="center" wrapText="1"/>
    </xf>
    <xf numFmtId="4" fontId="46" fillId="52" borderId="0" xfId="0" applyNumberFormat="1" applyFont="1" applyFill="1" applyBorder="1" applyAlignment="1">
      <alignment vertical="center"/>
    </xf>
    <xf numFmtId="4" fontId="46" fillId="52" borderId="15" xfId="0" applyNumberFormat="1" applyFont="1" applyFill="1" applyBorder="1" applyAlignment="1">
      <alignment horizontal="center" vertical="center"/>
    </xf>
    <xf numFmtId="4" fontId="24" fillId="52" borderId="15" xfId="0" applyNumberFormat="1" applyFont="1" applyFill="1" applyBorder="1" applyAlignment="1">
      <alignment horizontal="center" vertical="center"/>
    </xf>
    <xf numFmtId="4" fontId="47" fillId="52" borderId="15" xfId="0" applyNumberFormat="1" applyFont="1" applyFill="1" applyBorder="1" applyAlignment="1">
      <alignment horizontal="center" vertical="center"/>
    </xf>
    <xf numFmtId="0" fontId="4" fillId="52" borderId="15" xfId="0" applyFont="1" applyFill="1" applyBorder="1" applyAlignment="1">
      <alignment vertical="center"/>
    </xf>
    <xf numFmtId="0" fontId="4" fillId="52" borderId="15" xfId="0" applyFont="1" applyFill="1" applyBorder="1" applyAlignment="1">
      <alignment vertical="center" wrapText="1"/>
    </xf>
    <xf numFmtId="4" fontId="4" fillId="52" borderId="15" xfId="0" applyNumberFormat="1" applyFont="1" applyFill="1" applyBorder="1" applyAlignment="1">
      <alignment horizontal="center" vertical="center"/>
    </xf>
    <xf numFmtId="0" fontId="47" fillId="52" borderId="15" xfId="0" applyFont="1" applyFill="1" applyBorder="1" applyAlignment="1">
      <alignment vertical="center"/>
    </xf>
    <xf numFmtId="0" fontId="47" fillId="52" borderId="15" xfId="0" applyFont="1" applyFill="1" applyBorder="1" applyAlignment="1">
      <alignment vertical="center" wrapText="1"/>
    </xf>
    <xf numFmtId="0" fontId="4" fillId="52" borderId="15" xfId="135" applyFont="1" applyFill="1" applyBorder="1" applyAlignment="1">
      <alignment horizontal="center" vertical="center" wrapText="1"/>
      <protection/>
    </xf>
    <xf numFmtId="0" fontId="4" fillId="0" borderId="0" xfId="135" applyFont="1" applyFill="1" applyAlignment="1">
      <alignment horizontal="right"/>
      <protection/>
    </xf>
    <xf numFmtId="0" fontId="4" fillId="0" borderId="0" xfId="135" applyFont="1" applyFill="1" applyAlignment="1">
      <alignment horizontal="center"/>
      <protection/>
    </xf>
    <xf numFmtId="0" fontId="4" fillId="0" borderId="0" xfId="135" applyFont="1" applyFill="1" applyBorder="1" applyAlignment="1">
      <alignment horizontal="center"/>
      <protection/>
    </xf>
    <xf numFmtId="0" fontId="4" fillId="0" borderId="0" xfId="135" applyFont="1" applyFill="1" applyAlignment="1">
      <alignment horizontal="left" vertical="center"/>
      <protection/>
    </xf>
  </cellXfs>
  <cellStyles count="12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10" xfId="94"/>
    <cellStyle name="Звичайний 11" xfId="95"/>
    <cellStyle name="Звичайний 12" xfId="96"/>
    <cellStyle name="Звичайний 13" xfId="97"/>
    <cellStyle name="Звичайний 14" xfId="98"/>
    <cellStyle name="Звичайний 15" xfId="99"/>
    <cellStyle name="Звичайний 16" xfId="100"/>
    <cellStyle name="Звичайний 17" xfId="101"/>
    <cellStyle name="Звичайний 18" xfId="102"/>
    <cellStyle name="Звичайний 19" xfId="103"/>
    <cellStyle name="Звичайний 2" xfId="104"/>
    <cellStyle name="Звичайний 20" xfId="105"/>
    <cellStyle name="Звичайний 3" xfId="106"/>
    <cellStyle name="Звичайний 4" xfId="107"/>
    <cellStyle name="Звичайний 5" xfId="108"/>
    <cellStyle name="Звичайний 6" xfId="109"/>
    <cellStyle name="Звичайний 7" xfId="110"/>
    <cellStyle name="Звичайний 8" xfId="111"/>
    <cellStyle name="Звичайний 9" xfId="112"/>
    <cellStyle name="Звичайний_Додаток _ 3 зм_ни 4575" xfId="113"/>
    <cellStyle name="Зв'язана клітинка" xfId="114"/>
    <cellStyle name="Итог" xfId="115"/>
    <cellStyle name="Контрольна клітинка" xfId="116"/>
    <cellStyle name="Контрольная ячейка" xfId="117"/>
    <cellStyle name="Назва" xfId="118"/>
    <cellStyle name="Название" xfId="119"/>
    <cellStyle name="Нейтральный" xfId="120"/>
    <cellStyle name="Обчислення" xfId="121"/>
    <cellStyle name="Обычный 2" xfId="122"/>
    <cellStyle name="Обычный 3" xfId="123"/>
    <cellStyle name="Followed Hyperlink" xfId="124"/>
    <cellStyle name="Підсумок" xfId="125"/>
    <cellStyle name="Плохой" xfId="126"/>
    <cellStyle name="Поганий" xfId="127"/>
    <cellStyle name="Пояснение" xfId="128"/>
    <cellStyle name="Примечание" xfId="129"/>
    <cellStyle name="Примітка" xfId="130"/>
    <cellStyle name="Percent" xfId="131"/>
    <cellStyle name="Результат" xfId="132"/>
    <cellStyle name="Связанная ячейка" xfId="133"/>
    <cellStyle name="Середній" xfId="134"/>
    <cellStyle name="Стиль 1" xfId="135"/>
    <cellStyle name="Текст попередження" xfId="136"/>
    <cellStyle name="Текст пояснення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129"/>
  <sheetViews>
    <sheetView tabSelected="1" view="pageBreakPreview" zoomScale="83" zoomScaleSheetLayoutView="83" workbookViewId="0" topLeftCell="A92">
      <selection activeCell="D116" sqref="D116"/>
    </sheetView>
  </sheetViews>
  <sheetFormatPr defaultColWidth="9.16015625" defaultRowHeight="12.75"/>
  <cols>
    <col min="1" max="1" width="21.66015625" style="2" customWidth="1"/>
    <col min="2" max="2" width="150.16015625" style="1" customWidth="1"/>
    <col min="3" max="3" width="24.66015625" style="1" customWidth="1"/>
    <col min="4" max="4" width="25.83203125" style="1" customWidth="1"/>
    <col min="5" max="5" width="22.83203125" style="1" customWidth="1"/>
    <col min="6" max="6" width="27" style="1" customWidth="1"/>
    <col min="7" max="7" width="14.5" style="1" customWidth="1"/>
    <col min="8" max="8" width="16.16015625" style="1" customWidth="1"/>
    <col min="9" max="16384" width="9.16015625" style="1" customWidth="1"/>
  </cols>
  <sheetData>
    <row r="1" spans="1:6" ht="29.25" customHeight="1">
      <c r="A1" s="9"/>
      <c r="B1" s="10"/>
      <c r="C1" s="38" t="s">
        <v>18</v>
      </c>
      <c r="D1" s="38"/>
      <c r="E1" s="38"/>
      <c r="F1" s="38"/>
    </row>
    <row r="2" spans="1:7" ht="21.75" customHeight="1">
      <c r="A2" s="9"/>
      <c r="B2" s="11"/>
      <c r="C2" s="38" t="s">
        <v>107</v>
      </c>
      <c r="D2" s="38"/>
      <c r="E2" s="38"/>
      <c r="F2" s="38"/>
      <c r="G2" s="5"/>
    </row>
    <row r="3" spans="1:7" ht="18.75" customHeight="1">
      <c r="A3" s="9"/>
      <c r="B3" s="11"/>
      <c r="C3" s="38" t="s">
        <v>105</v>
      </c>
      <c r="D3" s="38"/>
      <c r="E3" s="38"/>
      <c r="F3" s="38"/>
      <c r="G3" s="5"/>
    </row>
    <row r="4" spans="1:7" ht="18.75" customHeight="1">
      <c r="A4" s="9"/>
      <c r="B4" s="11"/>
      <c r="C4" s="38" t="s">
        <v>120</v>
      </c>
      <c r="D4" s="38"/>
      <c r="E4" s="38"/>
      <c r="F4" s="38"/>
      <c r="G4" s="5"/>
    </row>
    <row r="5" spans="1:6" ht="18.75" customHeight="1">
      <c r="A5" s="9"/>
      <c r="B5" s="39" t="s">
        <v>17</v>
      </c>
      <c r="C5" s="39"/>
      <c r="D5" s="39"/>
      <c r="E5" s="39"/>
      <c r="F5" s="8"/>
    </row>
    <row r="6" spans="1:6" ht="18.75">
      <c r="A6" s="12"/>
      <c r="B6" s="40" t="s">
        <v>104</v>
      </c>
      <c r="C6" s="40"/>
      <c r="D6" s="40"/>
      <c r="E6" s="40"/>
      <c r="F6" s="7"/>
    </row>
    <row r="7" spans="1:6" ht="18.75">
      <c r="A7" s="12"/>
      <c r="B7" s="6"/>
      <c r="C7" s="6"/>
      <c r="D7" s="6"/>
      <c r="E7" s="6"/>
      <c r="F7" s="7"/>
    </row>
    <row r="8" spans="1:6" ht="18.75">
      <c r="A8" s="13"/>
      <c r="B8" s="14">
        <v>10561000000</v>
      </c>
      <c r="C8" s="15"/>
      <c r="D8" s="15"/>
      <c r="E8" s="15"/>
      <c r="F8" s="16"/>
    </row>
    <row r="9" spans="1:6" ht="15" customHeight="1">
      <c r="A9" s="13"/>
      <c r="B9" s="14" t="s">
        <v>118</v>
      </c>
      <c r="C9" s="15"/>
      <c r="D9" s="15"/>
      <c r="E9" s="15"/>
      <c r="F9" s="16"/>
    </row>
    <row r="10" spans="1:6" ht="18.75" hidden="1">
      <c r="A10" s="13"/>
      <c r="B10" s="15"/>
      <c r="C10" s="15"/>
      <c r="D10" s="15"/>
      <c r="E10" s="15"/>
      <c r="F10" s="25" t="s">
        <v>108</v>
      </c>
    </row>
    <row r="11" spans="1:6" ht="19.5" customHeight="1">
      <c r="A11" s="37" t="s">
        <v>2</v>
      </c>
      <c r="B11" s="37" t="s">
        <v>19</v>
      </c>
      <c r="C11" s="37" t="s">
        <v>5</v>
      </c>
      <c r="D11" s="37" t="s">
        <v>0</v>
      </c>
      <c r="E11" s="37" t="s">
        <v>1</v>
      </c>
      <c r="F11" s="37"/>
    </row>
    <row r="12" spans="1:6" ht="87.75" customHeight="1">
      <c r="A12" s="37"/>
      <c r="B12" s="37"/>
      <c r="C12" s="37"/>
      <c r="D12" s="37"/>
      <c r="E12" s="17" t="s">
        <v>6</v>
      </c>
      <c r="F12" s="17" t="s">
        <v>4</v>
      </c>
    </row>
    <row r="13" spans="1:6" ht="18.75">
      <c r="A13" s="18">
        <v>1</v>
      </c>
      <c r="B13" s="19">
        <v>2</v>
      </c>
      <c r="C13" s="19">
        <v>3</v>
      </c>
      <c r="D13" s="19">
        <v>4</v>
      </c>
      <c r="E13" s="19">
        <v>5</v>
      </c>
      <c r="F13" s="19">
        <v>6</v>
      </c>
    </row>
    <row r="14" spans="1:6" s="4" customFormat="1" ht="28.5" customHeight="1">
      <c r="A14" s="20">
        <v>10000000</v>
      </c>
      <c r="B14" s="21" t="s">
        <v>23</v>
      </c>
      <c r="C14" s="29">
        <f aca="true" t="shared" si="0" ref="C14:C47">D14+E14</f>
        <v>181417065</v>
      </c>
      <c r="D14" s="29">
        <f>D15+D23+D32+D38+D54</f>
        <v>181332065</v>
      </c>
      <c r="E14" s="29">
        <f>E15+E23+E32+E38+E54</f>
        <v>85000</v>
      </c>
      <c r="F14" s="29">
        <f>F15+F23+F32+F38+F54</f>
        <v>0</v>
      </c>
    </row>
    <row r="15" spans="1:7" ht="33" customHeight="1">
      <c r="A15" s="20">
        <v>11000000</v>
      </c>
      <c r="B15" s="21" t="s">
        <v>24</v>
      </c>
      <c r="C15" s="29">
        <f t="shared" si="0"/>
        <v>115522265</v>
      </c>
      <c r="D15" s="29">
        <f>D16+D21</f>
        <v>115522265</v>
      </c>
      <c r="E15" s="29">
        <f>E16+E21</f>
        <v>0</v>
      </c>
      <c r="F15" s="29">
        <f>F16+F21</f>
        <v>0</v>
      </c>
      <c r="G15" s="3"/>
    </row>
    <row r="16" spans="1:6" ht="32.25" customHeight="1">
      <c r="A16" s="20">
        <v>11010000</v>
      </c>
      <c r="B16" s="21" t="s">
        <v>25</v>
      </c>
      <c r="C16" s="29">
        <f t="shared" si="0"/>
        <v>115377965</v>
      </c>
      <c r="D16" s="29">
        <f>D17+D18+D19+D20</f>
        <v>115377965</v>
      </c>
      <c r="E16" s="29">
        <f>E17+E18+E19+E20</f>
        <v>0</v>
      </c>
      <c r="F16" s="29">
        <f>F17+F18+F19+F20</f>
        <v>0</v>
      </c>
    </row>
    <row r="17" spans="1:6" ht="44.25" customHeight="1">
      <c r="A17" s="22">
        <v>11010100</v>
      </c>
      <c r="B17" s="23" t="s">
        <v>16</v>
      </c>
      <c r="C17" s="30">
        <f t="shared" si="0"/>
        <v>88343965</v>
      </c>
      <c r="D17" s="30">
        <v>88343965</v>
      </c>
      <c r="E17" s="30">
        <v>0</v>
      </c>
      <c r="F17" s="30">
        <v>0</v>
      </c>
    </row>
    <row r="18" spans="1:6" ht="56.25">
      <c r="A18" s="22">
        <v>11010200</v>
      </c>
      <c r="B18" s="23" t="s">
        <v>15</v>
      </c>
      <c r="C18" s="30">
        <f t="shared" si="0"/>
        <v>3166200</v>
      </c>
      <c r="D18" s="30">
        <v>3166200</v>
      </c>
      <c r="E18" s="30">
        <v>0</v>
      </c>
      <c r="F18" s="30">
        <v>0</v>
      </c>
    </row>
    <row r="19" spans="1:6" ht="37.5">
      <c r="A19" s="22">
        <v>11010400</v>
      </c>
      <c r="B19" s="23" t="s">
        <v>14</v>
      </c>
      <c r="C19" s="30">
        <f t="shared" si="0"/>
        <v>23496400</v>
      </c>
      <c r="D19" s="30">
        <v>23496400</v>
      </c>
      <c r="E19" s="30">
        <v>0</v>
      </c>
      <c r="F19" s="30">
        <v>0</v>
      </c>
    </row>
    <row r="20" spans="1:6" ht="40.5" customHeight="1">
      <c r="A20" s="22">
        <v>11010500</v>
      </c>
      <c r="B20" s="23" t="s">
        <v>13</v>
      </c>
      <c r="C20" s="30">
        <f t="shared" si="0"/>
        <v>371400</v>
      </c>
      <c r="D20" s="30">
        <v>371400</v>
      </c>
      <c r="E20" s="30">
        <v>0</v>
      </c>
      <c r="F20" s="30">
        <v>0</v>
      </c>
    </row>
    <row r="21" spans="1:6" ht="30.75" customHeight="1">
      <c r="A21" s="20">
        <v>11020000</v>
      </c>
      <c r="B21" s="21" t="s">
        <v>26</v>
      </c>
      <c r="C21" s="29">
        <f t="shared" si="0"/>
        <v>144300</v>
      </c>
      <c r="D21" s="29">
        <f>D22</f>
        <v>144300</v>
      </c>
      <c r="E21" s="29">
        <f>E22</f>
        <v>0</v>
      </c>
      <c r="F21" s="29">
        <f>F22</f>
        <v>0</v>
      </c>
    </row>
    <row r="22" spans="1:6" ht="29.25" customHeight="1">
      <c r="A22" s="22">
        <v>11020200</v>
      </c>
      <c r="B22" s="23" t="s">
        <v>27</v>
      </c>
      <c r="C22" s="30">
        <f t="shared" si="0"/>
        <v>144300</v>
      </c>
      <c r="D22" s="30">
        <v>144300</v>
      </c>
      <c r="E22" s="30">
        <v>0</v>
      </c>
      <c r="F22" s="30">
        <v>0</v>
      </c>
    </row>
    <row r="23" spans="1:6" ht="18.75">
      <c r="A23" s="20">
        <v>13000000</v>
      </c>
      <c r="B23" s="21" t="s">
        <v>28</v>
      </c>
      <c r="C23" s="29">
        <f>C24+C27+C30</f>
        <v>315000</v>
      </c>
      <c r="D23" s="29">
        <f>D24+D27+D30</f>
        <v>315000</v>
      </c>
      <c r="E23" s="29">
        <f>E24+E27</f>
        <v>0</v>
      </c>
      <c r="F23" s="29">
        <f>F24+F27</f>
        <v>0</v>
      </c>
    </row>
    <row r="24" spans="1:6" ht="18.75">
      <c r="A24" s="20">
        <v>13010000</v>
      </c>
      <c r="B24" s="21" t="s">
        <v>29</v>
      </c>
      <c r="C24" s="29">
        <f t="shared" si="0"/>
        <v>230900</v>
      </c>
      <c r="D24" s="29">
        <f>D25+D26</f>
        <v>230900</v>
      </c>
      <c r="E24" s="29">
        <f>E25+E26</f>
        <v>0</v>
      </c>
      <c r="F24" s="29">
        <f>F25+F26</f>
        <v>0</v>
      </c>
    </row>
    <row r="25" spans="1:6" ht="37.5">
      <c r="A25" s="22">
        <v>13010100</v>
      </c>
      <c r="B25" s="23" t="s">
        <v>30</v>
      </c>
      <c r="C25" s="30">
        <f t="shared" si="0"/>
        <v>80300</v>
      </c>
      <c r="D25" s="30">
        <v>80300</v>
      </c>
      <c r="E25" s="30">
        <v>0</v>
      </c>
      <c r="F25" s="30">
        <v>0</v>
      </c>
    </row>
    <row r="26" spans="1:6" ht="56.25">
      <c r="A26" s="22">
        <v>13010200</v>
      </c>
      <c r="B26" s="23" t="s">
        <v>31</v>
      </c>
      <c r="C26" s="30">
        <f t="shared" si="0"/>
        <v>150600</v>
      </c>
      <c r="D26" s="30">
        <v>150600</v>
      </c>
      <c r="E26" s="30">
        <v>0</v>
      </c>
      <c r="F26" s="30">
        <v>0</v>
      </c>
    </row>
    <row r="27" spans="1:6" ht="20.25" customHeight="1">
      <c r="A27" s="20">
        <v>13030000</v>
      </c>
      <c r="B27" s="21" t="s">
        <v>109</v>
      </c>
      <c r="C27" s="29">
        <f t="shared" si="0"/>
        <v>82600</v>
      </c>
      <c r="D27" s="29">
        <f>D28</f>
        <v>82600</v>
      </c>
      <c r="E27" s="29">
        <f>E28</f>
        <v>0</v>
      </c>
      <c r="F27" s="29">
        <f>F28</f>
        <v>0</v>
      </c>
    </row>
    <row r="28" spans="1:6" ht="37.5">
      <c r="A28" s="22">
        <v>13030100</v>
      </c>
      <c r="B28" s="23" t="s">
        <v>110</v>
      </c>
      <c r="C28" s="30">
        <f t="shared" si="0"/>
        <v>82600</v>
      </c>
      <c r="D28" s="30">
        <v>82600</v>
      </c>
      <c r="E28" s="30">
        <v>0</v>
      </c>
      <c r="F28" s="30">
        <v>0</v>
      </c>
    </row>
    <row r="29" spans="1:6" ht="18.75" hidden="1">
      <c r="A29" s="22">
        <v>13030200</v>
      </c>
      <c r="B29" s="23" t="s">
        <v>32</v>
      </c>
      <c r="C29" s="30">
        <f t="shared" si="0"/>
        <v>0</v>
      </c>
      <c r="D29" s="30"/>
      <c r="E29" s="30"/>
      <c r="F29" s="30"/>
    </row>
    <row r="30" spans="1:6" ht="18.75">
      <c r="A30" s="32">
        <v>13040000</v>
      </c>
      <c r="B30" s="33" t="s">
        <v>113</v>
      </c>
      <c r="C30" s="34">
        <f>C31</f>
        <v>1500</v>
      </c>
      <c r="D30" s="34">
        <f>D31</f>
        <v>1500</v>
      </c>
      <c r="E30" s="34">
        <v>0</v>
      </c>
      <c r="F30" s="34">
        <v>0</v>
      </c>
    </row>
    <row r="31" spans="1:6" ht="18.75">
      <c r="A31" s="22">
        <v>13040100</v>
      </c>
      <c r="B31" s="23" t="s">
        <v>32</v>
      </c>
      <c r="C31" s="30">
        <v>1500</v>
      </c>
      <c r="D31" s="30">
        <v>1500</v>
      </c>
      <c r="E31" s="30">
        <v>0</v>
      </c>
      <c r="F31" s="30">
        <v>0</v>
      </c>
    </row>
    <row r="32" spans="1:6" ht="18.75">
      <c r="A32" s="20">
        <v>14000000</v>
      </c>
      <c r="B32" s="21" t="s">
        <v>33</v>
      </c>
      <c r="C32" s="29">
        <f t="shared" si="0"/>
        <v>7523000</v>
      </c>
      <c r="D32" s="29">
        <f>D37+D35+D33</f>
        <v>7523000</v>
      </c>
      <c r="E32" s="29">
        <f>E37</f>
        <v>0</v>
      </c>
      <c r="F32" s="29">
        <f>F37</f>
        <v>0</v>
      </c>
    </row>
    <row r="33" spans="1:6" ht="18.75">
      <c r="A33" s="20">
        <v>14020000</v>
      </c>
      <c r="B33" s="21" t="s">
        <v>34</v>
      </c>
      <c r="C33" s="29">
        <f t="shared" si="0"/>
        <v>1211900</v>
      </c>
      <c r="D33" s="29">
        <f>D34</f>
        <v>1211900</v>
      </c>
      <c r="E33" s="29">
        <v>0</v>
      </c>
      <c r="F33" s="29">
        <v>0</v>
      </c>
    </row>
    <row r="34" spans="1:6" ht="18.75">
      <c r="A34" s="22">
        <v>14021900</v>
      </c>
      <c r="B34" s="23" t="s">
        <v>35</v>
      </c>
      <c r="C34" s="30">
        <f t="shared" si="0"/>
        <v>1211900</v>
      </c>
      <c r="D34" s="30">
        <v>1211900</v>
      </c>
      <c r="E34" s="31">
        <v>0</v>
      </c>
      <c r="F34" s="31">
        <v>0</v>
      </c>
    </row>
    <row r="35" spans="1:6" ht="18.75">
      <c r="A35" s="20">
        <v>14030000</v>
      </c>
      <c r="B35" s="21" t="s">
        <v>36</v>
      </c>
      <c r="C35" s="29">
        <f t="shared" si="0"/>
        <v>4010100</v>
      </c>
      <c r="D35" s="29">
        <f>D36</f>
        <v>4010100</v>
      </c>
      <c r="E35" s="29">
        <v>0</v>
      </c>
      <c r="F35" s="29">
        <v>0</v>
      </c>
    </row>
    <row r="36" spans="1:6" ht="18.75">
      <c r="A36" s="22">
        <v>14031900</v>
      </c>
      <c r="B36" s="23" t="s">
        <v>35</v>
      </c>
      <c r="C36" s="30">
        <f t="shared" si="0"/>
        <v>4010100</v>
      </c>
      <c r="D36" s="30">
        <v>4010100</v>
      </c>
      <c r="E36" s="31">
        <v>0</v>
      </c>
      <c r="F36" s="31">
        <v>0</v>
      </c>
    </row>
    <row r="37" spans="1:6" ht="37.5">
      <c r="A37" s="32">
        <v>14040000</v>
      </c>
      <c r="B37" s="33" t="s">
        <v>37</v>
      </c>
      <c r="C37" s="34">
        <f t="shared" si="0"/>
        <v>2301000</v>
      </c>
      <c r="D37" s="34">
        <v>2301000</v>
      </c>
      <c r="E37" s="34">
        <v>0</v>
      </c>
      <c r="F37" s="34">
        <v>0</v>
      </c>
    </row>
    <row r="38" spans="1:6" ht="37.5">
      <c r="A38" s="20">
        <v>18000000</v>
      </c>
      <c r="B38" s="21" t="s">
        <v>111</v>
      </c>
      <c r="C38" s="29">
        <f t="shared" si="0"/>
        <v>57971800</v>
      </c>
      <c r="D38" s="29">
        <f>D39+D50</f>
        <v>57971800</v>
      </c>
      <c r="E38" s="29">
        <f>E39+E50</f>
        <v>0</v>
      </c>
      <c r="F38" s="29">
        <f>F39+F50</f>
        <v>0</v>
      </c>
    </row>
    <row r="39" spans="1:6" ht="18.75">
      <c r="A39" s="20">
        <v>18010000</v>
      </c>
      <c r="B39" s="21" t="s">
        <v>38</v>
      </c>
      <c r="C39" s="29">
        <f t="shared" si="0"/>
        <v>21361600</v>
      </c>
      <c r="D39" s="29">
        <f>D40+D41+D42+D43+D44+D45+D46+D47+D48+D49</f>
        <v>21361600</v>
      </c>
      <c r="E39" s="29">
        <f>E40+E41+E42+E43+E44+E45+E46+E47+E48+E49</f>
        <v>0</v>
      </c>
      <c r="F39" s="29">
        <f>F40+F41+F42+F43+F44+F45+F46+F47+F48+F49</f>
        <v>0</v>
      </c>
    </row>
    <row r="40" spans="1:6" ht="37.5">
      <c r="A40" s="22">
        <v>18010100</v>
      </c>
      <c r="B40" s="23" t="s">
        <v>39</v>
      </c>
      <c r="C40" s="30">
        <f t="shared" si="0"/>
        <v>79200</v>
      </c>
      <c r="D40" s="30">
        <v>79200</v>
      </c>
      <c r="E40" s="30">
        <v>0</v>
      </c>
      <c r="F40" s="30">
        <v>0</v>
      </c>
    </row>
    <row r="41" spans="1:6" ht="37.5">
      <c r="A41" s="22">
        <v>18010200</v>
      </c>
      <c r="B41" s="23" t="s">
        <v>40</v>
      </c>
      <c r="C41" s="30">
        <f t="shared" si="0"/>
        <v>325600</v>
      </c>
      <c r="D41" s="30">
        <v>325600</v>
      </c>
      <c r="E41" s="30">
        <v>0</v>
      </c>
      <c r="F41" s="30">
        <v>0</v>
      </c>
    </row>
    <row r="42" spans="1:6" ht="37.5">
      <c r="A42" s="22">
        <v>18010300</v>
      </c>
      <c r="B42" s="23" t="s">
        <v>41</v>
      </c>
      <c r="C42" s="30">
        <f t="shared" si="0"/>
        <v>1704600</v>
      </c>
      <c r="D42" s="30">
        <v>1704600</v>
      </c>
      <c r="E42" s="30">
        <v>0</v>
      </c>
      <c r="F42" s="30">
        <v>0</v>
      </c>
    </row>
    <row r="43" spans="1:6" ht="37.5">
      <c r="A43" s="22">
        <v>18010400</v>
      </c>
      <c r="B43" s="23" t="s">
        <v>42</v>
      </c>
      <c r="C43" s="30">
        <f t="shared" si="0"/>
        <v>904200</v>
      </c>
      <c r="D43" s="30">
        <v>904200</v>
      </c>
      <c r="E43" s="30">
        <v>0</v>
      </c>
      <c r="F43" s="30">
        <v>0</v>
      </c>
    </row>
    <row r="44" spans="1:6" ht="18.75">
      <c r="A44" s="22">
        <v>18010500</v>
      </c>
      <c r="B44" s="23" t="s">
        <v>43</v>
      </c>
      <c r="C44" s="30">
        <f t="shared" si="0"/>
        <v>3784400</v>
      </c>
      <c r="D44" s="30">
        <v>3784400</v>
      </c>
      <c r="E44" s="30">
        <v>0</v>
      </c>
      <c r="F44" s="30">
        <v>0</v>
      </c>
    </row>
    <row r="45" spans="1:6" ht="18.75">
      <c r="A45" s="22">
        <v>18010600</v>
      </c>
      <c r="B45" s="23" t="s">
        <v>44</v>
      </c>
      <c r="C45" s="30">
        <f t="shared" si="0"/>
        <v>10726500</v>
      </c>
      <c r="D45" s="30">
        <v>10726500</v>
      </c>
      <c r="E45" s="30">
        <v>0</v>
      </c>
      <c r="F45" s="30">
        <v>0</v>
      </c>
    </row>
    <row r="46" spans="1:6" ht="18.75">
      <c r="A46" s="22">
        <v>18010700</v>
      </c>
      <c r="B46" s="23" t="s">
        <v>45</v>
      </c>
      <c r="C46" s="30">
        <f t="shared" si="0"/>
        <v>1866300</v>
      </c>
      <c r="D46" s="30">
        <v>1866300</v>
      </c>
      <c r="E46" s="30">
        <v>0</v>
      </c>
      <c r="F46" s="30">
        <v>0</v>
      </c>
    </row>
    <row r="47" spans="1:6" ht="18.75">
      <c r="A47" s="22">
        <v>18010900</v>
      </c>
      <c r="B47" s="23" t="s">
        <v>46</v>
      </c>
      <c r="C47" s="30">
        <f t="shared" si="0"/>
        <v>1835400</v>
      </c>
      <c r="D47" s="30">
        <v>1835400</v>
      </c>
      <c r="E47" s="30">
        <v>0</v>
      </c>
      <c r="F47" s="30">
        <v>0</v>
      </c>
    </row>
    <row r="48" spans="1:6" ht="18.75">
      <c r="A48" s="22">
        <v>18011000</v>
      </c>
      <c r="B48" s="23" t="s">
        <v>47</v>
      </c>
      <c r="C48" s="30">
        <f aca="true" t="shared" si="1" ref="C48:C81">D48+E48</f>
        <v>25000</v>
      </c>
      <c r="D48" s="30">
        <v>25000</v>
      </c>
      <c r="E48" s="30">
        <v>0</v>
      </c>
      <c r="F48" s="30">
        <v>0</v>
      </c>
    </row>
    <row r="49" spans="1:6" ht="18.75">
      <c r="A49" s="22">
        <v>18011100</v>
      </c>
      <c r="B49" s="23" t="s">
        <v>48</v>
      </c>
      <c r="C49" s="30">
        <f t="shared" si="1"/>
        <v>110400</v>
      </c>
      <c r="D49" s="30">
        <v>110400</v>
      </c>
      <c r="E49" s="30">
        <v>0</v>
      </c>
      <c r="F49" s="30">
        <v>0</v>
      </c>
    </row>
    <row r="50" spans="1:6" ht="18.75">
      <c r="A50" s="20">
        <v>18050000</v>
      </c>
      <c r="B50" s="21" t="s">
        <v>49</v>
      </c>
      <c r="C50" s="29">
        <f t="shared" si="1"/>
        <v>36610200</v>
      </c>
      <c r="D50" s="29">
        <f>D51+D52+D53</f>
        <v>36610200</v>
      </c>
      <c r="E50" s="29">
        <f>E51+E52+E53</f>
        <v>0</v>
      </c>
      <c r="F50" s="29">
        <f>F51+F52+F53</f>
        <v>0</v>
      </c>
    </row>
    <row r="51" spans="1:6" ht="18.75">
      <c r="A51" s="22">
        <v>18050300</v>
      </c>
      <c r="B51" s="23" t="s">
        <v>50</v>
      </c>
      <c r="C51" s="30">
        <f t="shared" si="1"/>
        <v>4400000</v>
      </c>
      <c r="D51" s="30">
        <v>4400000</v>
      </c>
      <c r="E51" s="30">
        <v>0</v>
      </c>
      <c r="F51" s="30">
        <v>0</v>
      </c>
    </row>
    <row r="52" spans="1:6" ht="18.75">
      <c r="A52" s="22">
        <v>18050400</v>
      </c>
      <c r="B52" s="23" t="s">
        <v>51</v>
      </c>
      <c r="C52" s="30">
        <f t="shared" si="1"/>
        <v>16910200</v>
      </c>
      <c r="D52" s="30">
        <v>16910200</v>
      </c>
      <c r="E52" s="30">
        <v>0</v>
      </c>
      <c r="F52" s="30">
        <v>0</v>
      </c>
    </row>
    <row r="53" spans="1:6" ht="41.25" customHeight="1">
      <c r="A53" s="22">
        <v>18050500</v>
      </c>
      <c r="B53" s="23" t="s">
        <v>52</v>
      </c>
      <c r="C53" s="30">
        <f t="shared" si="1"/>
        <v>15300000</v>
      </c>
      <c r="D53" s="30">
        <v>15300000</v>
      </c>
      <c r="E53" s="30">
        <v>0</v>
      </c>
      <c r="F53" s="30">
        <v>0</v>
      </c>
    </row>
    <row r="54" spans="1:6" ht="18.75">
      <c r="A54" s="20">
        <v>19000000</v>
      </c>
      <c r="B54" s="21" t="s">
        <v>53</v>
      </c>
      <c r="C54" s="29">
        <f t="shared" si="1"/>
        <v>85000</v>
      </c>
      <c r="D54" s="29">
        <f>D55</f>
        <v>0</v>
      </c>
      <c r="E54" s="29">
        <f>E55</f>
        <v>85000</v>
      </c>
      <c r="F54" s="29">
        <f>F55</f>
        <v>0</v>
      </c>
    </row>
    <row r="55" spans="1:6" ht="18.75">
      <c r="A55" s="20">
        <v>19010000</v>
      </c>
      <c r="B55" s="21" t="s">
        <v>12</v>
      </c>
      <c r="C55" s="29">
        <f t="shared" si="1"/>
        <v>85000</v>
      </c>
      <c r="D55" s="29">
        <f>D56+D57+D58</f>
        <v>0</v>
      </c>
      <c r="E55" s="29">
        <f>E56+E57+E58</f>
        <v>85000</v>
      </c>
      <c r="F55" s="29">
        <f>F56+F57+F58</f>
        <v>0</v>
      </c>
    </row>
    <row r="56" spans="1:6" ht="45.75" customHeight="1">
      <c r="A56" s="22">
        <v>19010100</v>
      </c>
      <c r="B56" s="23" t="s">
        <v>54</v>
      </c>
      <c r="C56" s="30">
        <f t="shared" si="1"/>
        <v>24000</v>
      </c>
      <c r="D56" s="30">
        <v>0</v>
      </c>
      <c r="E56" s="30">
        <v>24000</v>
      </c>
      <c r="F56" s="30">
        <v>0</v>
      </c>
    </row>
    <row r="57" spans="1:6" ht="18.75">
      <c r="A57" s="22">
        <v>19010200</v>
      </c>
      <c r="B57" s="23" t="s">
        <v>55</v>
      </c>
      <c r="C57" s="30">
        <f t="shared" si="1"/>
        <v>15000</v>
      </c>
      <c r="D57" s="30">
        <v>0</v>
      </c>
      <c r="E57" s="30">
        <v>15000</v>
      </c>
      <c r="F57" s="30">
        <v>0</v>
      </c>
    </row>
    <row r="58" spans="1:6" ht="37.5">
      <c r="A58" s="22">
        <v>19010300</v>
      </c>
      <c r="B58" s="23" t="s">
        <v>56</v>
      </c>
      <c r="C58" s="30">
        <f t="shared" si="1"/>
        <v>46000</v>
      </c>
      <c r="D58" s="30">
        <v>0</v>
      </c>
      <c r="E58" s="30">
        <v>46000</v>
      </c>
      <c r="F58" s="30">
        <v>0</v>
      </c>
    </row>
    <row r="59" spans="1:6" ht="18.75">
      <c r="A59" s="20">
        <v>20000000</v>
      </c>
      <c r="B59" s="21" t="s">
        <v>57</v>
      </c>
      <c r="C59" s="29">
        <f>D59+E59+C83</f>
        <v>5381200</v>
      </c>
      <c r="D59" s="29">
        <f>D60+D65+D87+D83</f>
        <v>3215000</v>
      </c>
      <c r="E59" s="29">
        <f>E60+E65+E87</f>
        <v>1335200</v>
      </c>
      <c r="F59" s="29">
        <f>F60+F65+F87</f>
        <v>0</v>
      </c>
    </row>
    <row r="60" spans="1:6" ht="18.75">
      <c r="A60" s="20">
        <v>21000000</v>
      </c>
      <c r="B60" s="21" t="s">
        <v>58</v>
      </c>
      <c r="C60" s="29">
        <f t="shared" si="1"/>
        <v>55500</v>
      </c>
      <c r="D60" s="29">
        <f aca="true" t="shared" si="2" ref="D60:F61">D61</f>
        <v>55500</v>
      </c>
      <c r="E60" s="29">
        <f t="shared" si="2"/>
        <v>0</v>
      </c>
      <c r="F60" s="29">
        <f t="shared" si="2"/>
        <v>0</v>
      </c>
    </row>
    <row r="61" spans="1:6" ht="18.75">
      <c r="A61" s="20">
        <v>21080000</v>
      </c>
      <c r="B61" s="21" t="s">
        <v>59</v>
      </c>
      <c r="C61" s="29">
        <f t="shared" si="1"/>
        <v>55500</v>
      </c>
      <c r="D61" s="29">
        <f>D62+D64</f>
        <v>55500</v>
      </c>
      <c r="E61" s="29">
        <f t="shared" si="2"/>
        <v>0</v>
      </c>
      <c r="F61" s="29">
        <f t="shared" si="2"/>
        <v>0</v>
      </c>
    </row>
    <row r="62" spans="1:6" ht="18.75">
      <c r="A62" s="22">
        <v>21081100</v>
      </c>
      <c r="B62" s="23" t="s">
        <v>60</v>
      </c>
      <c r="C62" s="30">
        <f t="shared" si="1"/>
        <v>48700</v>
      </c>
      <c r="D62" s="30">
        <v>48700</v>
      </c>
      <c r="E62" s="30">
        <v>0</v>
      </c>
      <c r="F62" s="30">
        <v>0</v>
      </c>
    </row>
    <row r="63" spans="1:6" ht="37.5" hidden="1">
      <c r="A63" s="22">
        <v>21081500</v>
      </c>
      <c r="B63" s="23" t="s">
        <v>61</v>
      </c>
      <c r="C63" s="30">
        <f t="shared" si="1"/>
        <v>0</v>
      </c>
      <c r="D63" s="30"/>
      <c r="E63" s="30"/>
      <c r="F63" s="30"/>
    </row>
    <row r="64" spans="1:6" ht="37.5">
      <c r="A64" s="22">
        <v>21081500</v>
      </c>
      <c r="B64" s="23" t="s">
        <v>117</v>
      </c>
      <c r="C64" s="30">
        <f t="shared" si="1"/>
        <v>6800</v>
      </c>
      <c r="D64" s="30">
        <v>6800</v>
      </c>
      <c r="E64" s="30"/>
      <c r="F64" s="30"/>
    </row>
    <row r="65" spans="1:6" ht="18.75">
      <c r="A65" s="20">
        <v>22000000</v>
      </c>
      <c r="B65" s="21" t="s">
        <v>62</v>
      </c>
      <c r="C65" s="29">
        <f t="shared" si="1"/>
        <v>2328500</v>
      </c>
      <c r="D65" s="29">
        <f>D66+D72+D74+D77</f>
        <v>2328500</v>
      </c>
      <c r="E65" s="29">
        <f>E66+E72+E74+E77</f>
        <v>0</v>
      </c>
      <c r="F65" s="29">
        <f>F66+F72+F74+F77</f>
        <v>0</v>
      </c>
    </row>
    <row r="66" spans="1:6" ht="18.75">
      <c r="A66" s="20">
        <v>22010000</v>
      </c>
      <c r="B66" s="21" t="s">
        <v>11</v>
      </c>
      <c r="C66" s="29">
        <f t="shared" si="1"/>
        <v>1699000</v>
      </c>
      <c r="D66" s="29">
        <f>D67+D68+D69+D71</f>
        <v>1699000</v>
      </c>
      <c r="E66" s="29">
        <f>E67+E68+E69</f>
        <v>0</v>
      </c>
      <c r="F66" s="29">
        <f>F67+F68+F69</f>
        <v>0</v>
      </c>
    </row>
    <row r="67" spans="1:6" ht="37.5">
      <c r="A67" s="22">
        <v>22010300</v>
      </c>
      <c r="B67" s="23" t="s">
        <v>63</v>
      </c>
      <c r="C67" s="30">
        <f t="shared" si="1"/>
        <v>83200</v>
      </c>
      <c r="D67" s="30">
        <v>83200</v>
      </c>
      <c r="E67" s="30">
        <v>0</v>
      </c>
      <c r="F67" s="30">
        <v>0</v>
      </c>
    </row>
    <row r="68" spans="1:6" ht="18.75">
      <c r="A68" s="22">
        <v>22012500</v>
      </c>
      <c r="B68" s="23" t="s">
        <v>22</v>
      </c>
      <c r="C68" s="30">
        <f t="shared" si="1"/>
        <v>750400</v>
      </c>
      <c r="D68" s="30">
        <v>750400</v>
      </c>
      <c r="E68" s="30">
        <v>0</v>
      </c>
      <c r="F68" s="30">
        <v>0</v>
      </c>
    </row>
    <row r="69" spans="1:6" ht="18.75">
      <c r="A69" s="22">
        <v>22012600</v>
      </c>
      <c r="B69" s="23" t="s">
        <v>64</v>
      </c>
      <c r="C69" s="30">
        <f t="shared" si="1"/>
        <v>820000</v>
      </c>
      <c r="D69" s="30">
        <v>820000</v>
      </c>
      <c r="E69" s="30">
        <v>0</v>
      </c>
      <c r="F69" s="30">
        <v>0</v>
      </c>
    </row>
    <row r="70" spans="1:6" ht="56.25" hidden="1">
      <c r="A70" s="22">
        <v>22012900</v>
      </c>
      <c r="B70" s="23" t="s">
        <v>65</v>
      </c>
      <c r="C70" s="30">
        <f t="shared" si="1"/>
        <v>0</v>
      </c>
      <c r="D70" s="30"/>
      <c r="E70" s="30"/>
      <c r="F70" s="30"/>
    </row>
    <row r="71" spans="1:6" ht="56.25">
      <c r="A71" s="22">
        <v>22012900</v>
      </c>
      <c r="B71" s="23" t="s">
        <v>116</v>
      </c>
      <c r="C71" s="30">
        <f t="shared" si="1"/>
        <v>45400</v>
      </c>
      <c r="D71" s="30">
        <v>45400</v>
      </c>
      <c r="E71" s="30">
        <v>0</v>
      </c>
      <c r="F71" s="30">
        <v>0</v>
      </c>
    </row>
    <row r="72" spans="1:6" ht="37.5">
      <c r="A72" s="20">
        <v>22080000</v>
      </c>
      <c r="B72" s="21" t="s">
        <v>66</v>
      </c>
      <c r="C72" s="29">
        <f t="shared" si="1"/>
        <v>318300</v>
      </c>
      <c r="D72" s="29">
        <f>D73</f>
        <v>318300</v>
      </c>
      <c r="E72" s="29">
        <f>E73</f>
        <v>0</v>
      </c>
      <c r="F72" s="29">
        <f>F73</f>
        <v>0</v>
      </c>
    </row>
    <row r="73" spans="1:6" ht="37.5">
      <c r="A73" s="22">
        <v>22080400</v>
      </c>
      <c r="B73" s="23" t="s">
        <v>67</v>
      </c>
      <c r="C73" s="30">
        <f t="shared" si="1"/>
        <v>318300</v>
      </c>
      <c r="D73" s="30">
        <v>318300</v>
      </c>
      <c r="E73" s="30">
        <v>0</v>
      </c>
      <c r="F73" s="30">
        <v>0</v>
      </c>
    </row>
    <row r="74" spans="1:6" ht="18.75">
      <c r="A74" s="20">
        <v>22090000</v>
      </c>
      <c r="B74" s="21" t="s">
        <v>68</v>
      </c>
      <c r="C74" s="29">
        <f t="shared" si="1"/>
        <v>296200</v>
      </c>
      <c r="D74" s="29">
        <f>D75+D76</f>
        <v>296200</v>
      </c>
      <c r="E74" s="29">
        <f>E75+E76</f>
        <v>0</v>
      </c>
      <c r="F74" s="29">
        <f>F75+F76</f>
        <v>0</v>
      </c>
    </row>
    <row r="75" spans="1:6" ht="37.5">
      <c r="A75" s="22">
        <v>22090100</v>
      </c>
      <c r="B75" s="23" t="s">
        <v>69</v>
      </c>
      <c r="C75" s="30">
        <f t="shared" si="1"/>
        <v>287500</v>
      </c>
      <c r="D75" s="30">
        <v>287500</v>
      </c>
      <c r="E75" s="30">
        <v>0</v>
      </c>
      <c r="F75" s="30">
        <v>0</v>
      </c>
    </row>
    <row r="76" spans="1:6" ht="37.5">
      <c r="A76" s="22">
        <v>22090400</v>
      </c>
      <c r="B76" s="23" t="s">
        <v>70</v>
      </c>
      <c r="C76" s="30">
        <f t="shared" si="1"/>
        <v>8700</v>
      </c>
      <c r="D76" s="30">
        <v>8700</v>
      </c>
      <c r="E76" s="30">
        <v>0</v>
      </c>
      <c r="F76" s="30">
        <v>0</v>
      </c>
    </row>
    <row r="77" spans="1:6" ht="56.25">
      <c r="A77" s="32">
        <v>22130000</v>
      </c>
      <c r="B77" s="33" t="s">
        <v>71</v>
      </c>
      <c r="C77" s="34">
        <f t="shared" si="1"/>
        <v>15000</v>
      </c>
      <c r="D77" s="34">
        <v>15000</v>
      </c>
      <c r="E77" s="34">
        <v>0</v>
      </c>
      <c r="F77" s="34">
        <v>0</v>
      </c>
    </row>
    <row r="78" spans="1:6" ht="18.75" hidden="1">
      <c r="A78" s="20">
        <v>24000000</v>
      </c>
      <c r="B78" s="21" t="s">
        <v>72</v>
      </c>
      <c r="C78" s="29">
        <f t="shared" si="1"/>
        <v>0</v>
      </c>
      <c r="D78" s="29"/>
      <c r="E78" s="29"/>
      <c r="F78" s="29"/>
    </row>
    <row r="79" spans="1:6" ht="18.75" hidden="1">
      <c r="A79" s="20">
        <v>24060000</v>
      </c>
      <c r="B79" s="21" t="s">
        <v>59</v>
      </c>
      <c r="C79" s="29">
        <f t="shared" si="1"/>
        <v>0</v>
      </c>
      <c r="D79" s="29"/>
      <c r="E79" s="29"/>
      <c r="F79" s="29"/>
    </row>
    <row r="80" spans="1:6" ht="18.75" hidden="1">
      <c r="A80" s="22">
        <v>24060300</v>
      </c>
      <c r="B80" s="23" t="s">
        <v>59</v>
      </c>
      <c r="C80" s="30">
        <f t="shared" si="1"/>
        <v>0</v>
      </c>
      <c r="D80" s="30"/>
      <c r="E80" s="30"/>
      <c r="F80" s="30"/>
    </row>
    <row r="81" spans="1:6" ht="37.5" hidden="1">
      <c r="A81" s="22">
        <v>24062100</v>
      </c>
      <c r="B81" s="23" t="s">
        <v>73</v>
      </c>
      <c r="C81" s="30">
        <f t="shared" si="1"/>
        <v>0</v>
      </c>
      <c r="D81" s="30"/>
      <c r="E81" s="30"/>
      <c r="F81" s="30"/>
    </row>
    <row r="82" spans="1:6" ht="18.75" hidden="1">
      <c r="A82" s="22">
        <v>24170000</v>
      </c>
      <c r="B82" s="23" t="s">
        <v>74</v>
      </c>
      <c r="C82" s="30">
        <f aca="true" t="shared" si="3" ref="C82:C119">D82+E82</f>
        <v>0</v>
      </c>
      <c r="D82" s="30"/>
      <c r="E82" s="30"/>
      <c r="F82" s="30"/>
    </row>
    <row r="83" spans="1:6" ht="18.75">
      <c r="A83" s="32">
        <v>24000000</v>
      </c>
      <c r="B83" s="33" t="s">
        <v>72</v>
      </c>
      <c r="C83" s="34">
        <f>C84</f>
        <v>831000</v>
      </c>
      <c r="D83" s="34">
        <f>D84</f>
        <v>831000</v>
      </c>
      <c r="E83" s="34">
        <v>0</v>
      </c>
      <c r="F83" s="34">
        <v>0</v>
      </c>
    </row>
    <row r="84" spans="1:6" ht="18.75">
      <c r="A84" s="32">
        <v>2460000</v>
      </c>
      <c r="B84" s="33" t="s">
        <v>59</v>
      </c>
      <c r="C84" s="34">
        <f>C85+C86</f>
        <v>831000</v>
      </c>
      <c r="D84" s="34">
        <f>D85+D86</f>
        <v>831000</v>
      </c>
      <c r="E84" s="34">
        <v>0</v>
      </c>
      <c r="F84" s="34">
        <v>0</v>
      </c>
    </row>
    <row r="85" spans="1:6" ht="18.75">
      <c r="A85" s="22">
        <v>24060300</v>
      </c>
      <c r="B85" s="23" t="s">
        <v>59</v>
      </c>
      <c r="C85" s="30">
        <v>820300</v>
      </c>
      <c r="D85" s="30">
        <v>820300</v>
      </c>
      <c r="E85" s="30">
        <v>0</v>
      </c>
      <c r="F85" s="30">
        <v>0</v>
      </c>
    </row>
    <row r="86" spans="1:6" ht="93.75">
      <c r="A86" s="22">
        <v>24062200</v>
      </c>
      <c r="B86" s="23" t="s">
        <v>114</v>
      </c>
      <c r="C86" s="30">
        <v>10700</v>
      </c>
      <c r="D86" s="30">
        <v>10700</v>
      </c>
      <c r="E86" s="30">
        <v>0</v>
      </c>
      <c r="F86" s="30">
        <v>0</v>
      </c>
    </row>
    <row r="87" spans="1:6" ht="18.75">
      <c r="A87" s="20">
        <v>25000000</v>
      </c>
      <c r="B87" s="21" t="s">
        <v>75</v>
      </c>
      <c r="C87" s="29">
        <f t="shared" si="3"/>
        <v>1335200</v>
      </c>
      <c r="D87" s="29">
        <f>D88</f>
        <v>0</v>
      </c>
      <c r="E87" s="29">
        <f>E88</f>
        <v>1335200</v>
      </c>
      <c r="F87" s="29">
        <f>F88</f>
        <v>0</v>
      </c>
    </row>
    <row r="88" spans="1:6" ht="37.5">
      <c r="A88" s="20">
        <v>25010000</v>
      </c>
      <c r="B88" s="21" t="s">
        <v>76</v>
      </c>
      <c r="C88" s="29">
        <f t="shared" si="3"/>
        <v>1335200</v>
      </c>
      <c r="D88" s="29">
        <f>D89+D91</f>
        <v>0</v>
      </c>
      <c r="E88" s="29">
        <f>E89+E91</f>
        <v>1335200</v>
      </c>
      <c r="F88" s="29">
        <f>F89+F91</f>
        <v>0</v>
      </c>
    </row>
    <row r="89" spans="1:6" ht="18.75">
      <c r="A89" s="22">
        <v>25010100</v>
      </c>
      <c r="B89" s="23" t="s">
        <v>77</v>
      </c>
      <c r="C89" s="30">
        <f t="shared" si="3"/>
        <v>1230200</v>
      </c>
      <c r="D89" s="30">
        <v>0</v>
      </c>
      <c r="E89" s="30">
        <v>1230200</v>
      </c>
      <c r="F89" s="30">
        <v>0</v>
      </c>
    </row>
    <row r="90" spans="1:6" ht="18.75" hidden="1">
      <c r="A90" s="22">
        <v>25010200</v>
      </c>
      <c r="B90" s="23" t="s">
        <v>10</v>
      </c>
      <c r="C90" s="30">
        <f t="shared" si="3"/>
        <v>0</v>
      </c>
      <c r="D90" s="30"/>
      <c r="E90" s="30"/>
      <c r="F90" s="30"/>
    </row>
    <row r="91" spans="1:6" ht="37.5">
      <c r="A91" s="22">
        <v>25010300</v>
      </c>
      <c r="B91" s="23" t="s">
        <v>78</v>
      </c>
      <c r="C91" s="30">
        <f t="shared" si="3"/>
        <v>105000</v>
      </c>
      <c r="D91" s="30">
        <v>0</v>
      </c>
      <c r="E91" s="30">
        <v>105000</v>
      </c>
      <c r="F91" s="30">
        <v>0</v>
      </c>
    </row>
    <row r="92" spans="1:6" ht="18.75">
      <c r="A92" s="20">
        <v>30000000</v>
      </c>
      <c r="B92" s="21" t="s">
        <v>79</v>
      </c>
      <c r="C92" s="29">
        <f t="shared" si="3"/>
        <v>300</v>
      </c>
      <c r="D92" s="29">
        <f aca="true" t="shared" si="4" ref="D92:F94">D93</f>
        <v>300</v>
      </c>
      <c r="E92" s="29">
        <f t="shared" si="4"/>
        <v>0</v>
      </c>
      <c r="F92" s="29">
        <f t="shared" si="4"/>
        <v>0</v>
      </c>
    </row>
    <row r="93" spans="1:6" ht="18.75">
      <c r="A93" s="20">
        <v>31000000</v>
      </c>
      <c r="B93" s="21" t="s">
        <v>80</v>
      </c>
      <c r="C93" s="29">
        <f t="shared" si="3"/>
        <v>300</v>
      </c>
      <c r="D93" s="29">
        <f t="shared" si="4"/>
        <v>300</v>
      </c>
      <c r="E93" s="29">
        <f t="shared" si="4"/>
        <v>0</v>
      </c>
      <c r="F93" s="29">
        <f t="shared" si="4"/>
        <v>0</v>
      </c>
    </row>
    <row r="94" spans="1:6" ht="56.25">
      <c r="A94" s="20">
        <v>31010000</v>
      </c>
      <c r="B94" s="21" t="s">
        <v>81</v>
      </c>
      <c r="C94" s="29">
        <f t="shared" si="3"/>
        <v>300</v>
      </c>
      <c r="D94" s="29">
        <f t="shared" si="4"/>
        <v>300</v>
      </c>
      <c r="E94" s="29">
        <f t="shared" si="4"/>
        <v>0</v>
      </c>
      <c r="F94" s="29">
        <f t="shared" si="4"/>
        <v>0</v>
      </c>
    </row>
    <row r="95" spans="1:6" ht="56.25">
      <c r="A95" s="22">
        <v>31010200</v>
      </c>
      <c r="B95" s="23" t="s">
        <v>82</v>
      </c>
      <c r="C95" s="30">
        <f t="shared" si="3"/>
        <v>300</v>
      </c>
      <c r="D95" s="30">
        <v>300</v>
      </c>
      <c r="E95" s="30">
        <v>0</v>
      </c>
      <c r="F95" s="30">
        <v>0</v>
      </c>
    </row>
    <row r="96" spans="1:6" ht="18.75" hidden="1">
      <c r="A96" s="20">
        <v>33000000</v>
      </c>
      <c r="B96" s="21" t="s">
        <v>83</v>
      </c>
      <c r="C96" s="29">
        <f t="shared" si="3"/>
        <v>0</v>
      </c>
      <c r="D96" s="29"/>
      <c r="E96" s="29"/>
      <c r="F96" s="29"/>
    </row>
    <row r="97" spans="1:6" ht="18.75" hidden="1">
      <c r="A97" s="20">
        <v>33010000</v>
      </c>
      <c r="B97" s="21" t="s">
        <v>84</v>
      </c>
      <c r="C97" s="29">
        <f t="shared" si="3"/>
        <v>0</v>
      </c>
      <c r="D97" s="29"/>
      <c r="E97" s="29"/>
      <c r="F97" s="29"/>
    </row>
    <row r="98" spans="1:6" ht="56.25" hidden="1">
      <c r="A98" s="22">
        <v>33010100</v>
      </c>
      <c r="B98" s="23" t="s">
        <v>85</v>
      </c>
      <c r="C98" s="30">
        <f t="shared" si="3"/>
        <v>0</v>
      </c>
      <c r="D98" s="30"/>
      <c r="E98" s="30"/>
      <c r="F98" s="30"/>
    </row>
    <row r="99" spans="1:6" ht="18.75">
      <c r="A99" s="20"/>
      <c r="B99" s="21" t="s">
        <v>86</v>
      </c>
      <c r="C99" s="29">
        <f t="shared" si="3"/>
        <v>185967565</v>
      </c>
      <c r="D99" s="29">
        <f>D14+D59+D92</f>
        <v>184547365</v>
      </c>
      <c r="E99" s="29">
        <f>E14+E59</f>
        <v>1420200</v>
      </c>
      <c r="F99" s="29">
        <f>F14+F59</f>
        <v>0</v>
      </c>
    </row>
    <row r="100" spans="1:6" ht="18.75">
      <c r="A100" s="20">
        <v>40000000</v>
      </c>
      <c r="B100" s="21" t="s">
        <v>87</v>
      </c>
      <c r="C100" s="29">
        <f t="shared" si="3"/>
        <v>125795052.6</v>
      </c>
      <c r="D100" s="29">
        <f>D101</f>
        <v>125795052.6</v>
      </c>
      <c r="E100" s="29">
        <f>E101</f>
        <v>0</v>
      </c>
      <c r="F100" s="29">
        <f>F101</f>
        <v>0</v>
      </c>
    </row>
    <row r="101" spans="1:6" ht="18.75">
      <c r="A101" s="20">
        <v>41000000</v>
      </c>
      <c r="B101" s="21" t="s">
        <v>88</v>
      </c>
      <c r="C101" s="29">
        <f t="shared" si="3"/>
        <v>125795052.6</v>
      </c>
      <c r="D101" s="29">
        <f>D102+D107+D110</f>
        <v>125795052.6</v>
      </c>
      <c r="E101" s="29">
        <f>E102+E107</f>
        <v>0</v>
      </c>
      <c r="F101" s="29">
        <f>F102+F107</f>
        <v>0</v>
      </c>
    </row>
    <row r="102" spans="1:6" ht="18.75">
      <c r="A102" s="20">
        <v>41030000</v>
      </c>
      <c r="B102" s="21" t="s">
        <v>9</v>
      </c>
      <c r="C102" s="29">
        <f t="shared" si="3"/>
        <v>99561059</v>
      </c>
      <c r="D102" s="29">
        <f>D103+D106</f>
        <v>99561059</v>
      </c>
      <c r="E102" s="29">
        <f>E103</f>
        <v>0</v>
      </c>
      <c r="F102" s="29">
        <f>F103</f>
        <v>0</v>
      </c>
    </row>
    <row r="103" spans="1:6" ht="18.75">
      <c r="A103" s="22">
        <v>41033900</v>
      </c>
      <c r="B103" s="23" t="s">
        <v>89</v>
      </c>
      <c r="C103" s="30">
        <f t="shared" si="3"/>
        <v>96275700</v>
      </c>
      <c r="D103" s="30">
        <v>96275700</v>
      </c>
      <c r="E103" s="30">
        <v>0</v>
      </c>
      <c r="F103" s="30">
        <v>0</v>
      </c>
    </row>
    <row r="104" spans="1:6" ht="18.75" hidden="1">
      <c r="A104" s="22">
        <v>41034200</v>
      </c>
      <c r="B104" s="23" t="s">
        <v>90</v>
      </c>
      <c r="C104" s="30">
        <f t="shared" si="3"/>
        <v>0</v>
      </c>
      <c r="D104" s="30"/>
      <c r="E104" s="30"/>
      <c r="F104" s="30"/>
    </row>
    <row r="105" spans="1:6" ht="37.5" hidden="1">
      <c r="A105" s="22">
        <v>41034500</v>
      </c>
      <c r="B105" s="23" t="s">
        <v>7</v>
      </c>
      <c r="C105" s="30">
        <f t="shared" si="3"/>
        <v>0</v>
      </c>
      <c r="D105" s="30"/>
      <c r="E105" s="30"/>
      <c r="F105" s="30"/>
    </row>
    <row r="106" spans="1:6" ht="37.5">
      <c r="A106" s="22">
        <v>41034500</v>
      </c>
      <c r="B106" s="23" t="s">
        <v>7</v>
      </c>
      <c r="C106" s="30">
        <f t="shared" si="3"/>
        <v>3285359</v>
      </c>
      <c r="D106" s="30">
        <v>3285359</v>
      </c>
      <c r="E106" s="30">
        <v>0</v>
      </c>
      <c r="F106" s="30"/>
    </row>
    <row r="107" spans="1:6" ht="18.75">
      <c r="A107" s="20">
        <v>41040000</v>
      </c>
      <c r="B107" s="21" t="s">
        <v>20</v>
      </c>
      <c r="C107" s="29">
        <f t="shared" si="3"/>
        <v>3239500</v>
      </c>
      <c r="D107" s="29">
        <f>D108</f>
        <v>3239500</v>
      </c>
      <c r="E107" s="29">
        <f>E108</f>
        <v>0</v>
      </c>
      <c r="F107" s="29">
        <f>F108</f>
        <v>0</v>
      </c>
    </row>
    <row r="108" spans="1:6" ht="37.5">
      <c r="A108" s="22">
        <v>41040200</v>
      </c>
      <c r="B108" s="23" t="s">
        <v>91</v>
      </c>
      <c r="C108" s="30">
        <f t="shared" si="3"/>
        <v>3239500</v>
      </c>
      <c r="D108" s="30">
        <v>3239500</v>
      </c>
      <c r="E108" s="30">
        <v>0</v>
      </c>
      <c r="F108" s="30">
        <v>0</v>
      </c>
    </row>
    <row r="109" spans="1:6" ht="18.75" hidden="1">
      <c r="A109" s="22">
        <v>41040400</v>
      </c>
      <c r="B109" s="23" t="s">
        <v>92</v>
      </c>
      <c r="C109" s="30">
        <f t="shared" si="3"/>
        <v>0</v>
      </c>
      <c r="D109" s="30"/>
      <c r="E109" s="30"/>
      <c r="F109" s="30"/>
    </row>
    <row r="110" spans="1:6" ht="18.75">
      <c r="A110" s="20">
        <v>41050000</v>
      </c>
      <c r="B110" s="21" t="s">
        <v>8</v>
      </c>
      <c r="C110" s="29">
        <f t="shared" si="3"/>
        <v>22994493.6</v>
      </c>
      <c r="D110" s="29">
        <f>D112+D113+D114+D115+D116+D117+D118+D119+D120+D121+D122+D123+D124+D111</f>
        <v>22994493.6</v>
      </c>
      <c r="E110" s="29">
        <f>E112+E113+E114+E115+E116+E117+E118+E119+E120+E121+E122+E123+E124</f>
        <v>0</v>
      </c>
      <c r="F110" s="29">
        <f>F112+F113+F114+F115+F116+F117+F118+F119+F120+F121+F122+F123+F124</f>
        <v>0</v>
      </c>
    </row>
    <row r="111" spans="1:6" ht="75">
      <c r="A111" s="35">
        <v>41050900</v>
      </c>
      <c r="B111" s="36" t="s">
        <v>119</v>
      </c>
      <c r="C111" s="29">
        <f t="shared" si="3"/>
        <v>899682</v>
      </c>
      <c r="D111" s="31">
        <v>899682</v>
      </c>
      <c r="E111" s="31">
        <v>0</v>
      </c>
      <c r="F111" s="31">
        <v>0</v>
      </c>
    </row>
    <row r="112" spans="1:6" ht="37.5">
      <c r="A112" s="22">
        <v>41051000</v>
      </c>
      <c r="B112" s="23" t="s">
        <v>93</v>
      </c>
      <c r="C112" s="30">
        <f t="shared" si="3"/>
        <v>1499045</v>
      </c>
      <c r="D112" s="30">
        <v>1499045</v>
      </c>
      <c r="E112" s="30">
        <v>0</v>
      </c>
      <c r="F112" s="30">
        <v>0</v>
      </c>
    </row>
    <row r="113" spans="1:6" ht="37.5" hidden="1">
      <c r="A113" s="22">
        <v>41051100</v>
      </c>
      <c r="B113" s="23" t="s">
        <v>94</v>
      </c>
      <c r="C113" s="30">
        <f t="shared" si="3"/>
        <v>0</v>
      </c>
      <c r="D113" s="30"/>
      <c r="E113" s="30">
        <v>0</v>
      </c>
      <c r="F113" s="30">
        <v>0</v>
      </c>
    </row>
    <row r="114" spans="1:6" ht="37.5">
      <c r="A114" s="22">
        <v>41051200</v>
      </c>
      <c r="B114" s="23" t="s">
        <v>21</v>
      </c>
      <c r="C114" s="30">
        <f t="shared" si="3"/>
        <v>584211</v>
      </c>
      <c r="D114" s="30">
        <v>584211</v>
      </c>
      <c r="E114" s="30">
        <v>0</v>
      </c>
      <c r="F114" s="30">
        <v>0</v>
      </c>
    </row>
    <row r="115" spans="1:6" ht="37.5">
      <c r="A115" s="22">
        <v>41051400</v>
      </c>
      <c r="B115" s="23" t="s">
        <v>95</v>
      </c>
      <c r="C115" s="30">
        <f t="shared" si="3"/>
        <v>1162938</v>
      </c>
      <c r="D115" s="30">
        <v>1162938</v>
      </c>
      <c r="E115" s="30">
        <v>0</v>
      </c>
      <c r="F115" s="30">
        <v>0</v>
      </c>
    </row>
    <row r="116" spans="1:6" ht="37.5">
      <c r="A116" s="22">
        <v>41051700</v>
      </c>
      <c r="B116" s="23" t="s">
        <v>112</v>
      </c>
      <c r="C116" s="30">
        <f t="shared" si="3"/>
        <v>202026</v>
      </c>
      <c r="D116" s="30">
        <v>202026</v>
      </c>
      <c r="E116" s="30">
        <v>0</v>
      </c>
      <c r="F116" s="30">
        <v>0</v>
      </c>
    </row>
    <row r="117" spans="1:6" ht="18.75" hidden="1">
      <c r="A117" s="22"/>
      <c r="B117" s="23"/>
      <c r="C117" s="30">
        <f t="shared" si="3"/>
        <v>0</v>
      </c>
      <c r="D117" s="30"/>
      <c r="E117" s="30">
        <v>0</v>
      </c>
      <c r="F117" s="30">
        <v>0</v>
      </c>
    </row>
    <row r="118" spans="1:6" ht="37.5" hidden="1">
      <c r="A118" s="22">
        <v>41051800</v>
      </c>
      <c r="B118" s="23" t="s">
        <v>96</v>
      </c>
      <c r="C118" s="30">
        <f t="shared" si="3"/>
        <v>0</v>
      </c>
      <c r="D118" s="30"/>
      <c r="E118" s="30">
        <v>0</v>
      </c>
      <c r="F118" s="30">
        <v>0</v>
      </c>
    </row>
    <row r="119" spans="1:6" ht="37.5" hidden="1">
      <c r="A119" s="22">
        <v>41052300</v>
      </c>
      <c r="B119" s="23" t="s">
        <v>97</v>
      </c>
      <c r="C119" s="30">
        <f t="shared" si="3"/>
        <v>0</v>
      </c>
      <c r="D119" s="30"/>
      <c r="E119" s="30">
        <v>0</v>
      </c>
      <c r="F119" s="30">
        <v>0</v>
      </c>
    </row>
    <row r="120" spans="1:6" ht="37.5" hidden="1">
      <c r="A120" s="22">
        <v>41053000</v>
      </c>
      <c r="B120" s="23" t="s">
        <v>98</v>
      </c>
      <c r="C120" s="30">
        <f aca="true" t="shared" si="5" ref="C120:C125">D120+E120</f>
        <v>0</v>
      </c>
      <c r="D120" s="30"/>
      <c r="E120" s="30">
        <v>0</v>
      </c>
      <c r="F120" s="30">
        <v>0</v>
      </c>
    </row>
    <row r="121" spans="1:6" ht="18.75" hidden="1">
      <c r="A121" s="22">
        <v>41053700</v>
      </c>
      <c r="B121" s="23" t="s">
        <v>99</v>
      </c>
      <c r="C121" s="30">
        <f t="shared" si="5"/>
        <v>0</v>
      </c>
      <c r="D121" s="30"/>
      <c r="E121" s="30">
        <v>0</v>
      </c>
      <c r="F121" s="30">
        <v>0</v>
      </c>
    </row>
    <row r="122" spans="1:6" ht="18.75">
      <c r="A122" s="22">
        <v>41053900</v>
      </c>
      <c r="B122" s="23" t="s">
        <v>100</v>
      </c>
      <c r="C122" s="30">
        <f t="shared" si="5"/>
        <v>17255591.6</v>
      </c>
      <c r="D122" s="30">
        <v>17255591.6</v>
      </c>
      <c r="E122" s="30">
        <v>0</v>
      </c>
      <c r="F122" s="30">
        <v>0</v>
      </c>
    </row>
    <row r="123" spans="1:6" ht="37.5">
      <c r="A123" s="22">
        <v>41055000</v>
      </c>
      <c r="B123" s="23" t="s">
        <v>101</v>
      </c>
      <c r="C123" s="30">
        <v>1391000</v>
      </c>
      <c r="D123" s="30">
        <v>1391000</v>
      </c>
      <c r="E123" s="30">
        <v>0</v>
      </c>
      <c r="F123" s="30">
        <v>0</v>
      </c>
    </row>
    <row r="124" spans="1:6" ht="56.25" hidden="1">
      <c r="A124" s="22">
        <v>41055200</v>
      </c>
      <c r="B124" s="23" t="s">
        <v>102</v>
      </c>
      <c r="C124" s="30">
        <f t="shared" si="5"/>
        <v>0</v>
      </c>
      <c r="D124" s="30"/>
      <c r="E124" s="30">
        <v>0</v>
      </c>
      <c r="F124" s="30">
        <v>0</v>
      </c>
    </row>
    <row r="125" spans="1:6" ht="18.75">
      <c r="A125" s="24" t="s">
        <v>103</v>
      </c>
      <c r="B125" s="21" t="s">
        <v>3</v>
      </c>
      <c r="C125" s="29">
        <f t="shared" si="5"/>
        <v>311762617.6</v>
      </c>
      <c r="D125" s="29">
        <f>D99+D100</f>
        <v>310342417.6</v>
      </c>
      <c r="E125" s="29">
        <f>E99+E100</f>
        <v>1420200</v>
      </c>
      <c r="F125" s="29">
        <f>F99+F100</f>
        <v>0</v>
      </c>
    </row>
    <row r="126" spans="1:6" ht="18.75">
      <c r="A126" s="26"/>
      <c r="B126" s="27"/>
      <c r="C126" s="28"/>
      <c r="D126" s="28"/>
      <c r="E126" s="28"/>
      <c r="F126" s="28"/>
    </row>
    <row r="127" spans="1:6" ht="18.75">
      <c r="A127" s="26"/>
      <c r="B127" s="27"/>
      <c r="C127" s="28"/>
      <c r="D127" s="28"/>
      <c r="E127" s="28"/>
      <c r="F127" s="28"/>
    </row>
    <row r="129" spans="1:6" s="4" customFormat="1" ht="18.75">
      <c r="A129" s="41" t="s">
        <v>115</v>
      </c>
      <c r="B129" s="41"/>
      <c r="C129" s="38" t="s">
        <v>106</v>
      </c>
      <c r="D129" s="38"/>
      <c r="E129" s="38"/>
      <c r="F129" s="38"/>
    </row>
  </sheetData>
  <sheetProtection/>
  <mergeCells count="13">
    <mergeCell ref="C1:F1"/>
    <mergeCell ref="C2:F2"/>
    <mergeCell ref="A11:A12"/>
    <mergeCell ref="B11:B12"/>
    <mergeCell ref="C11:C12"/>
    <mergeCell ref="D11:D12"/>
    <mergeCell ref="C4:F4"/>
    <mergeCell ref="E11:F11"/>
    <mergeCell ref="C3:F3"/>
    <mergeCell ref="B5:E5"/>
    <mergeCell ref="B6:E6"/>
    <mergeCell ref="A129:B129"/>
    <mergeCell ref="C129:F129"/>
  </mergeCells>
  <printOptions/>
  <pageMargins left="0.15748031496062992" right="0.15748031496062992" top="0.15748031496062992" bottom="0.15748031496062992" header="0" footer="0"/>
  <pageSetup fitToHeight="3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Budget</cp:lastModifiedBy>
  <cp:lastPrinted>2021-12-07T10:21:30Z</cp:lastPrinted>
  <dcterms:created xsi:type="dcterms:W3CDTF">2014-01-17T10:52:16Z</dcterms:created>
  <dcterms:modified xsi:type="dcterms:W3CDTF">2021-12-17T14:47:19Z</dcterms:modified>
  <cp:category/>
  <cp:version/>
  <cp:contentType/>
  <cp:contentStatus/>
</cp:coreProperties>
</file>