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810" activeTab="0"/>
  </bookViews>
  <sheets>
    <sheet name="Лист1 (2)" sheetId="1" r:id="rId1"/>
  </sheets>
  <definedNames>
    <definedName name="_xlnm.Print_Titles" localSheetId="0">'Лист1 (2)'!$9:$13</definedName>
    <definedName name="_xlnm.Print_Area" localSheetId="0">'Лист1 (2)'!$A$1:$Q$168</definedName>
  </definedNames>
  <calcPr fullCalcOnLoad="1"/>
</workbook>
</file>

<file path=xl/sharedStrings.xml><?xml version="1.0" encoding="utf-8"?>
<sst xmlns="http://schemas.openxmlformats.org/spreadsheetml/2006/main" count="473" uniqueCount="359">
  <si>
    <t>Додаток №3</t>
  </si>
  <si>
    <t>Загальний фонд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</si>
  <si>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</si>
  <si>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</si>
  <si>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</si>
  <si>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</si>
  <si>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</si>
  <si>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</si>
  <si>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</si>
  <si>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0110000</t>
  </si>
  <si>
    <t>0111</t>
  </si>
  <si>
    <t>0829</t>
  </si>
  <si>
    <t>0731</t>
  </si>
  <si>
    <t>1070</t>
  </si>
  <si>
    <t>1040</t>
  </si>
  <si>
    <t>1030</t>
  </si>
  <si>
    <t>0810</t>
  </si>
  <si>
    <t>0133</t>
  </si>
  <si>
    <t>0910</t>
  </si>
  <si>
    <t>0921</t>
  </si>
  <si>
    <t>0960</t>
  </si>
  <si>
    <t>0990</t>
  </si>
  <si>
    <t>1060</t>
  </si>
  <si>
    <t>1010</t>
  </si>
  <si>
    <t>1020</t>
  </si>
  <si>
    <t>1090</t>
  </si>
  <si>
    <t>0824</t>
  </si>
  <si>
    <t>0828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</si>
  <si>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</si>
  <si>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</si>
  <si>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</si>
  <si>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</si>
  <si>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</si>
  <si>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</si>
  <si>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допомоги при усиновленні дитини</t>
  </si>
  <si>
    <t>Надання державної соціальної допомоги малозабезпеченим сім`ям</t>
  </si>
  <si>
    <t>Багатопрофільна стаціонарна медична допомога населенню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</si>
  <si>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</si>
  <si>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Утримання та навчально-тренувальна робота комунальних дитячо-юнацьких спортивних шкіл</t>
  </si>
  <si>
    <t>2010</t>
  </si>
  <si>
    <t>5011</t>
  </si>
  <si>
    <t>5031</t>
  </si>
  <si>
    <t xml:space="preserve">Інші заходи та заклади молодіжної політики </t>
  </si>
  <si>
    <t>Проведення навчально-тренувальних зборів і змагань з олімпійських видів спорту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</si>
  <si>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</si>
  <si>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</si>
  <si>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0180</t>
  </si>
  <si>
    <t>Програми і  централізовані заходи у галузі охорони здоров"я</t>
  </si>
  <si>
    <t>1013160</t>
  </si>
  <si>
    <t>0110150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</si>
  <si>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</si>
  <si>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</si>
  <si>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0110180</t>
  </si>
  <si>
    <t>Інша діяльність у сфері державного управління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</si>
  <si>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</si>
  <si>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</si>
  <si>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</si>
  <si>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</si>
  <si>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3133</t>
  </si>
  <si>
    <t>0600000</t>
  </si>
  <si>
    <t>0610000</t>
  </si>
  <si>
    <t>0611010</t>
  </si>
  <si>
    <t>Надання дошкільної освіти</t>
  </si>
  <si>
    <t>0613220</t>
  </si>
  <si>
    <t>3220</t>
  </si>
  <si>
    <t>Забезпечення належних умов для виховання та розвитку дітей-сиріт і дітей, позбавлених батьківського піклування у дитячих будинках сімейного типу, прийомних сімях, в сім"ях патронатного вихователя, надання допомоги дітям сиротам та дітям, позбавленим батьківського піклування, яким виповнюється 18 років</t>
  </si>
  <si>
    <t>0615031</t>
  </si>
  <si>
    <t>0800000</t>
  </si>
  <si>
    <t>0810000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</si>
  <si>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</si>
  <si>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</si>
  <si>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</si>
  <si>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0813021</t>
  </si>
  <si>
    <t>Надання пільгна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</si>
  <si>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</si>
  <si>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</si>
  <si>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0813041</t>
  </si>
  <si>
    <t>0813043</t>
  </si>
  <si>
    <t>0813044</t>
  </si>
  <si>
    <t>0813045</t>
  </si>
  <si>
    <t>0813046</t>
  </si>
  <si>
    <t>0813047</t>
  </si>
  <si>
    <t>0813104</t>
  </si>
  <si>
    <t>1000000</t>
  </si>
  <si>
    <t>1010000</t>
  </si>
  <si>
    <t>1014030</t>
  </si>
  <si>
    <t>4030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</si>
  <si>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</si>
  <si>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</si>
  <si>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</si>
  <si>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</si>
  <si>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</si>
  <si>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</si>
  <si>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Забезпечення діяльності палаців і будинків культури, клубів, центрів дозвілля  та інших клубних закладів</t>
  </si>
  <si>
    <t>1015011</t>
  </si>
  <si>
    <t>3700000</t>
  </si>
  <si>
    <t>3710000</t>
  </si>
  <si>
    <t>8700</t>
  </si>
  <si>
    <t>0813230</t>
  </si>
  <si>
    <t>3230</t>
  </si>
  <si>
    <t>1013133</t>
  </si>
  <si>
    <t>Забезпечення діяльності інших закладів у сфері освіти</t>
  </si>
  <si>
    <t>0813242</t>
  </si>
  <si>
    <t>3242</t>
  </si>
  <si>
    <t>Інші заходи у сфері соціального захисту і соціального забезпечення</t>
  </si>
  <si>
    <t>1014081</t>
  </si>
  <si>
    <t>4081</t>
  </si>
  <si>
    <t>Забезпечення діяльності інших закладів в галузі культури і мистецтва</t>
  </si>
  <si>
    <t>0813042</t>
  </si>
  <si>
    <t>3042</t>
  </si>
  <si>
    <t>Надання тимчасової державної допомоги дітям</t>
  </si>
  <si>
    <t>3081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</si>
  <si>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</si>
  <si>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</si>
  <si>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</si>
  <si>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</si>
  <si>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0813083</t>
  </si>
  <si>
    <t>3083</t>
  </si>
  <si>
    <t>0813084</t>
  </si>
  <si>
    <t>3084</t>
  </si>
  <si>
    <t>0313085</t>
  </si>
  <si>
    <t>3085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</si>
  <si>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</si>
  <si>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І чи ІІ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</si>
  <si>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</si>
  <si>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інваліднісю І групи, а також за особою, яка досягла 80-річного віку</t>
  </si>
  <si>
    <t>0611070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</si>
  <si>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</si>
  <si>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портебують корекції фізичного та (або) розумового розвитку</t>
  </si>
  <si>
    <t>0726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</si>
  <si>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</si>
  <si>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</si>
  <si>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</si>
  <si>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Разом</t>
  </si>
  <si>
    <t>УСЬОГО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</si>
  <si>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</si>
  <si>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Виплата державної соціальної допомоги на дітей-сиріт та дітей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оплата послуг із здійснення патронату над дитиною та виплата соціальної допомоги на утримання дитини в сім"ї патронатного вихователя, підтримка малих групових будинків</t>
  </si>
  <si>
    <t>0219800</t>
  </si>
  <si>
    <t>9800</t>
  </si>
  <si>
    <t>Субвенція з місцевого бюджету державному бюджету на виконання на виконання програм соціально-економічного розвитку регіонів</t>
  </si>
  <si>
    <t>3719770</t>
  </si>
  <si>
    <t>9770</t>
  </si>
  <si>
    <t>Інші субвенції з місцевого бюджету</t>
  </si>
  <si>
    <t>0213140</t>
  </si>
  <si>
    <t>3140</t>
  </si>
  <si>
    <t>Інші програми та заходи у сфері освіти</t>
  </si>
  <si>
    <t>0813087</t>
  </si>
  <si>
    <t>3087</t>
  </si>
  <si>
    <t>Надання допомоги на дітей, які виховуються у багатодітних сім"ях</t>
  </si>
  <si>
    <t>3719800</t>
  </si>
  <si>
    <t>Субвенція з місцевого бюджету державному бюджету на виконання  програм соціально-економічного розвитку регіонів</t>
  </si>
  <si>
    <t>3719750</t>
  </si>
  <si>
    <t>9750</t>
  </si>
  <si>
    <t>Субвенція з місцевого бюджету на співфінансування інвестиційних проектів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</si>
  <si>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</si>
  <si>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</si>
  <si>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</si>
  <si>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0813221</t>
  </si>
  <si>
    <t>3221</t>
  </si>
  <si>
    <t>Грошова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</t>
  </si>
  <si>
    <t>0217367</t>
  </si>
  <si>
    <t>7367</t>
  </si>
  <si>
    <t>0490</t>
  </si>
  <si>
    <t>Виконання інвестиційних проектів в рамках реалізації заходів, спрямованих на розвиток системи охорони здоров"я у сільській місцевості</t>
  </si>
  <si>
    <t>0813049</t>
  </si>
  <si>
    <t>3049</t>
  </si>
  <si>
    <t>Відшкодування послуг з догляду за дитиною до трьох років "муніципальна няня"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</si>
  <si>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</si>
  <si>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</si>
  <si>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</si>
  <si>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</si>
  <si>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(код бюджету)</t>
  </si>
  <si>
    <t>3719110</t>
  </si>
  <si>
    <t>9110</t>
  </si>
  <si>
    <t>Реверсна дотація</t>
  </si>
  <si>
    <t>Надання позашкільної освіти закладами позашкільної, заходи із позашкільної роботи з дітьми</t>
  </si>
  <si>
    <t>до рішення Сквирської міської ради</t>
  </si>
  <si>
    <t>"Про бюджет Сквирської міської територіальної громади на 2021 рік"</t>
  </si>
  <si>
    <t>РОЗПОДІЛ</t>
  </si>
  <si>
    <t>видатків бюджету Сквирської міської територіальної громади на 2021 рік"</t>
  </si>
  <si>
    <t>Сквирська міська рада (головний розпорядник)</t>
  </si>
  <si>
    <t>Сквирська міська рада (відповідальний виконавець)</t>
  </si>
  <si>
    <t>0112010</t>
  </si>
  <si>
    <t>0112111</t>
  </si>
  <si>
    <r>
      <t xml:space="preserve">Відділ  освіти Сквирської міської ради </t>
    </r>
    <r>
      <rPr>
        <b/>
        <i/>
        <sz val="10"/>
        <rFont val="Times New Roman"/>
        <family val="1"/>
      </rPr>
      <t>(головний розпорядник)</t>
    </r>
  </si>
  <si>
    <r>
      <t xml:space="preserve">Відділ освіти Сквирської міської ради </t>
    </r>
    <r>
      <rPr>
        <b/>
        <i/>
        <sz val="10"/>
        <rFont val="Times New Roman"/>
        <family val="1"/>
      </rPr>
      <t>(відповідальний виконавець)</t>
    </r>
  </si>
  <si>
    <r>
      <t xml:space="preserve">Відділ праці, соціального захисту та соціального забезпечення Сквирської міської ради </t>
    </r>
    <r>
      <rPr>
        <b/>
        <i/>
        <sz val="10"/>
        <rFont val="Times New Roman"/>
        <family val="1"/>
      </rPr>
      <t>(головний розпорядник)</t>
    </r>
  </si>
  <si>
    <r>
      <t xml:space="preserve">Відділ праці, соціального захисту та соціального забезпечення Сквирської міської ради </t>
    </r>
    <r>
      <rPr>
        <b/>
        <i/>
        <sz val="10"/>
        <rFont val="Times New Roman"/>
        <family val="1"/>
      </rPr>
      <t>(відповідальний виконавець)</t>
    </r>
  </si>
  <si>
    <r>
      <t xml:space="preserve">Відділ культури, молоді і спорту  Сквирської міської ради </t>
    </r>
    <r>
      <rPr>
        <b/>
        <i/>
        <sz val="10"/>
        <rFont val="Times New Roman"/>
        <family val="1"/>
      </rPr>
      <t>(головний розпорядник)</t>
    </r>
  </si>
  <si>
    <t>Відділ культури, молоді і спорту  Сквирської міської ради (відповідальний виконавець)</t>
  </si>
  <si>
    <t>1200000</t>
  </si>
  <si>
    <t>1210000</t>
  </si>
  <si>
    <t>1210004</t>
  </si>
  <si>
    <t>1216014</t>
  </si>
  <si>
    <t>6014</t>
  </si>
  <si>
    <t>0620</t>
  </si>
  <si>
    <t>Забезпечення збору та вивезення сміття і відходів</t>
  </si>
  <si>
    <t>6030</t>
  </si>
  <si>
    <t>1216030</t>
  </si>
  <si>
    <t>0117130</t>
  </si>
  <si>
    <t>7130</t>
  </si>
  <si>
    <t>0421</t>
  </si>
  <si>
    <t>Здійснення заходів із землеустрою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</si>
  <si>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</si>
  <si>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</si>
  <si>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</si>
  <si>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0118340</t>
  </si>
  <si>
    <t>8340</t>
  </si>
  <si>
    <t>0540</t>
  </si>
  <si>
    <t>Природоохоронні заходи за рахунок цільових фондів</t>
  </si>
  <si>
    <t>0117461</t>
  </si>
  <si>
    <t>0116040</t>
  </si>
  <si>
    <t>6040</t>
  </si>
  <si>
    <t>Заходи, пов"язані з поліпшенням питної води</t>
  </si>
  <si>
    <t>0117370</t>
  </si>
  <si>
    <t>7370</t>
  </si>
  <si>
    <t>Реалізація інших заходів щодо соціально-економічного розвитку територій</t>
  </si>
  <si>
    <t>0813032</t>
  </si>
  <si>
    <t>3032</t>
  </si>
  <si>
    <t>Надання пільг окремим категоріям громадян з оплати послуг зв"язку</t>
  </si>
  <si>
    <t>3031</t>
  </si>
  <si>
    <t>0813031</t>
  </si>
  <si>
    <t>Надання інших пільг окремим категоріям громадян відповідно до законодавства</t>
  </si>
  <si>
    <t>Валентина ЛЕВІЦЬКА</t>
  </si>
  <si>
    <t>0727</t>
  </si>
  <si>
    <t>Організація благоустрою населених пунктів</t>
  </si>
  <si>
    <t>Фінансове управління Сквирської міської ради  (головний розпорядник)</t>
  </si>
  <si>
    <t>Фінансове управління Сквирської міської ради  (відповідальний виконавець)</t>
  </si>
  <si>
    <t>Програма фінансового забезпечення представницьких витрат та інших видатків, пов"язаних з діяльністю Сквирської міської ради на 2021-2025 роки</t>
  </si>
  <si>
    <t>Програма розвитку архівної справи на 2021 рік</t>
  </si>
  <si>
    <t>Програма управління комунального майна Сквирської територіальної громади на 2021-2025 роки</t>
  </si>
  <si>
    <t>Програма комунального майна Сквирської міської територіальної громади на 2021-2025 роки</t>
  </si>
  <si>
    <r>
      <t xml:space="preserve">Відділ капітального будівництва, комунальної власності та житлово-комунального господарства  Сквирської міської ради </t>
    </r>
    <r>
      <rPr>
        <b/>
        <i/>
        <sz val="10"/>
        <rFont val="Times New Roman"/>
        <family val="1"/>
      </rPr>
      <t>(головний розпорядник)</t>
    </r>
  </si>
  <si>
    <r>
      <t xml:space="preserve">Відділ капітального будівництва, комунальної власності та житлово-комунального господарства  Сквирської міської ради </t>
    </r>
    <r>
      <rPr>
        <b/>
        <i/>
        <sz val="10"/>
        <rFont val="Times New Roman"/>
        <family val="1"/>
      </rPr>
      <t>(відповідальний виконавець)</t>
    </r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</si>
  <si>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</si>
  <si>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</si>
  <si>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</si>
  <si>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</si>
  <si>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</si>
  <si>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</si>
  <si>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</si>
  <si>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ОХОРОНА ЗДОРОВ"Я</t>
  </si>
  <si>
    <t>ДЕРЖАВНЕ УПРАВЛІННЯ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</si>
  <si>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</si>
  <si>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</si>
  <si>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</si>
  <si>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</si>
  <si>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</si>
  <si>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</si>
  <si>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0100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</si>
  <si>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</si>
  <si>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</si>
  <si>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 головного розпорядника коштів місцевого бюджету / 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</si>
  <si>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(грн.)</t>
  </si>
  <si>
    <t>ОСВІТА</t>
  </si>
  <si>
    <t>0611021</t>
  </si>
  <si>
    <t>1021</t>
  </si>
  <si>
    <t>Надання загальної середньої освіти закладами загальної середньої освіти</t>
  </si>
  <si>
    <t>0611024</t>
  </si>
  <si>
    <t>1024</t>
  </si>
  <si>
    <t>0611031</t>
  </si>
  <si>
    <t>1031</t>
  </si>
  <si>
    <t>0611034</t>
  </si>
  <si>
    <t>1034</t>
  </si>
  <si>
    <t>0611141</t>
  </si>
  <si>
    <t>1141</t>
  </si>
  <si>
    <t>0611142</t>
  </si>
  <si>
    <t>1142</t>
  </si>
  <si>
    <t>0611152</t>
  </si>
  <si>
    <t>1152</t>
  </si>
  <si>
    <t>Забезпечення 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</si>
  <si>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</si>
  <si>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</si>
  <si>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</si>
  <si>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5000</t>
  </si>
  <si>
    <t>ФІЗИЧНА КУЛЬТУРА І СПОРТ</t>
  </si>
  <si>
    <t>3000</t>
  </si>
  <si>
    <t>СОЦІАЛЬНИЙ ЗАХИСТ ТА СОЦІАЛЬНЕ ЗАБЕЗПЕЧЕННЯ</t>
  </si>
  <si>
    <t>1000</t>
  </si>
  <si>
    <t>1011080</t>
  </si>
  <si>
    <t>1080</t>
  </si>
  <si>
    <t>4000</t>
  </si>
  <si>
    <t>КУЛЬТУРА І МИСТЕЦТВО</t>
  </si>
  <si>
    <t>РЕЗЕРВНИЙ ФОНД</t>
  </si>
  <si>
    <t>8710</t>
  </si>
  <si>
    <t>Резервний фонд місцевого бюджету</t>
  </si>
  <si>
    <t>9000</t>
  </si>
  <si>
    <t>МІЖБЮДЖЕТНІ ТРАНСФЕРТИ</t>
  </si>
  <si>
    <t>Х</t>
  </si>
  <si>
    <t>від 22.12.2020 року № 31-3-VІІІ</t>
  </si>
  <si>
    <t>0611160</t>
  </si>
  <si>
    <t>1160</t>
  </si>
  <si>
    <t>Забезпечення діяльності центрів професійного розвитку педагогічних працівників</t>
  </si>
  <si>
    <t>2000</t>
  </si>
  <si>
    <t>0812144</t>
  </si>
  <si>
    <t>1216090</t>
  </si>
  <si>
    <t>6090</t>
  </si>
  <si>
    <t>0640</t>
  </si>
  <si>
    <t>Інша діяльність у сфері житлово-комунального господарства</t>
  </si>
  <si>
    <t>1218340</t>
  </si>
  <si>
    <t>1216040</t>
  </si>
  <si>
    <t>3718710</t>
  </si>
  <si>
    <t>1217370</t>
  </si>
  <si>
    <t>1217368</t>
  </si>
  <si>
    <t>7368</t>
  </si>
  <si>
    <t>Виконання інвестиційних проектів за рахунок субвенцій з інших бюджетів</t>
  </si>
  <si>
    <t>0813140</t>
  </si>
  <si>
    <t>0813133</t>
  </si>
  <si>
    <t>1018220</t>
  </si>
  <si>
    <t>8220</t>
  </si>
  <si>
    <t>0380</t>
  </si>
  <si>
    <t>Заходи та роботи з мобілізаційної підготовки місцевого значення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</si>
  <si>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</si>
  <si>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</si>
  <si>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економічних витрат на їх виробництво (надання)</t>
  </si>
  <si>
    <t>1217220</t>
  </si>
  <si>
    <t>7220</t>
  </si>
  <si>
    <t>0432</t>
  </si>
  <si>
    <t>Газифікація населених пунктів</t>
  </si>
  <si>
    <t>1217321</t>
  </si>
  <si>
    <t>7321</t>
  </si>
  <si>
    <t>0443</t>
  </si>
  <si>
    <t>Будівництво освітніх установ та закладів</t>
  </si>
  <si>
    <t>1217324</t>
  </si>
  <si>
    <t>7324</t>
  </si>
  <si>
    <t>Будівництво установ та закладів культури</t>
  </si>
  <si>
    <t>МІСЬКИЙ ГОЛОВА</t>
  </si>
  <si>
    <t>0813160</t>
  </si>
  <si>
    <t xml:space="preserve">Надання соціальних гарантій фізичним особам, які надають соціальні послуги громадянам похилого віку, сосбам з інвалідністю, дітям з інвалідністю, хворим, які не здатні до самообслуговування і потребують </t>
  </si>
  <si>
    <t>Субвенція з місцевого бюджету державному бюджету на виконання програм соціально-економічного розвитку регіонів</t>
  </si>
  <si>
    <t>1018410</t>
  </si>
  <si>
    <t>8410</t>
  </si>
  <si>
    <t>0830</t>
  </si>
  <si>
    <t>Фінансова підтримка засобів масової інформації</t>
  </si>
  <si>
    <t>0611151</t>
  </si>
  <si>
    <t>1151</t>
  </si>
  <si>
    <t>Забезпечення  діяльності інклюзивно-ресурсних центрів за рахунок коштів місцевого бюджету</t>
  </si>
  <si>
    <t>1217461</t>
  </si>
  <si>
    <t>0611181</t>
  </si>
  <si>
    <t>0611182</t>
  </si>
  <si>
    <t>1181</t>
  </si>
  <si>
    <t>1182</t>
  </si>
  <si>
    <t>Співфінансування заходів, що реалізується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</si>
  <si>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</si>
  <si>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</si>
  <si>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</si>
  <si>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потребами»</t>
  </si>
  <si>
    <t>1217330</t>
  </si>
  <si>
    <t>7330</t>
  </si>
  <si>
    <t>Будівництво інших обєктів комунальної власності</t>
  </si>
  <si>
    <t>1217325</t>
  </si>
  <si>
    <t>7325</t>
  </si>
  <si>
    <t>Будівництво споруд, установ та закладів фізичної культури і спорту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</si>
  <si>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</si>
  <si>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</si>
  <si>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</si>
  <si>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0617321</t>
  </si>
  <si>
    <t>Надання спеціалізованої освіти мистецькими школами</t>
  </si>
  <si>
    <t>(у редакції до рішення від 19.10.2021 року №01-13-VІІІ)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</si>
</sst>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.0\ _г_р_н_._-;\-* #,##0.0\ _г_р_н_._-;_-* &quot;-&quot;?\ _г_р_н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\ &quot;₴&quot;"/>
    <numFmt numFmtId="191" formatCode="#,##0.00\ _₴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 quotePrefix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180" fontId="1" fillId="0" borderId="10" xfId="0" applyNumberFormat="1" applyFont="1" applyBorder="1" applyAlignment="1" quotePrefix="1">
      <alignment horizontal="center" vertical="center" wrapText="1"/>
    </xf>
    <xf numFmtId="180" fontId="1" fillId="0" borderId="10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 quotePrefix="1">
      <alignment horizontal="center" vertical="center" wrapText="1"/>
    </xf>
    <xf numFmtId="180" fontId="2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45" fillId="0" borderId="0" xfId="0" applyFont="1" applyAlignment="1">
      <alignment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191" fontId="8" fillId="0" borderId="10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191" fontId="8" fillId="0" borderId="11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191" fontId="8" fillId="0" borderId="13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91" fontId="9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vertical="center" wrapText="1"/>
    </xf>
    <xf numFmtId="191" fontId="8" fillId="33" borderId="10" xfId="0" applyNumberFormat="1" applyFont="1" applyFill="1" applyBorder="1" applyAlignment="1">
      <alignment horizontal="center" vertical="center" wrapText="1"/>
    </xf>
    <xf numFmtId="191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90" fontId="8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191" fontId="9" fillId="0" borderId="12" xfId="0" applyNumberFormat="1" applyFont="1" applyFill="1" applyBorder="1" applyAlignment="1">
      <alignment horizontal="center" vertical="center" wrapText="1"/>
    </xf>
    <xf numFmtId="191" fontId="9" fillId="0" borderId="13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191" fontId="8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>
      <alignment horizontal="center" vertical="center" wrapText="1"/>
    </xf>
    <xf numFmtId="191" fontId="8" fillId="33" borderId="12" xfId="0" applyNumberFormat="1" applyFont="1" applyFill="1" applyBorder="1" applyAlignment="1">
      <alignment horizontal="center" vertical="center" wrapText="1"/>
    </xf>
    <xf numFmtId="191" fontId="8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21"/>
  <sheetViews>
    <sheetView tabSelected="1" zoomScale="110" zoomScaleNormal="110" zoomScalePageLayoutView="0" workbookViewId="0" topLeftCell="A1">
      <pane xSplit="4" ySplit="13" topLeftCell="E152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N138" sqref="N138"/>
    </sheetView>
  </sheetViews>
  <sheetFormatPr defaultColWidth="9.00390625" defaultRowHeight="12.75"/>
  <cols>
    <col min="1" max="1" width="8.25390625" style="0" customWidth="1"/>
    <col min="2" max="2" width="7.625" style="0" customWidth="1"/>
    <col min="3" max="3" width="6.00390625" style="0" customWidth="1"/>
    <col min="4" max="4" width="37.75390625" style="0" customWidth="1"/>
    <col min="5" max="5" width="14.75390625" style="0" customWidth="1"/>
    <col min="6" max="6" width="15.625" style="0" customWidth="1"/>
    <col min="7" max="7" width="14.75390625" style="0" customWidth="1"/>
    <col min="8" max="8" width="13.75390625" style="0" customWidth="1"/>
    <col min="9" max="9" width="14.125" style="0" customWidth="1"/>
    <col min="10" max="10" width="14.25390625" style="0" customWidth="1"/>
    <col min="11" max="11" width="13.625" style="0" customWidth="1"/>
    <col min="12" max="12" width="13.25390625" style="0" customWidth="1"/>
    <col min="13" max="13" width="11.125" style="0" customWidth="1"/>
    <col min="14" max="14" width="11.25390625" style="0" customWidth="1"/>
    <col min="15" max="15" width="13.625" style="0" customWidth="1"/>
    <col min="16" max="16" width="11.625" style="0" customWidth="1"/>
    <col min="17" max="17" width="3.375" style="0" customWidth="1"/>
  </cols>
  <sheetData>
    <row r="1" spans="14:17" s="1" customFormat="1" ht="12.75">
      <c r="N1" s="71" t="s">
        <v>0</v>
      </c>
      <c r="O1" s="71"/>
      <c r="P1" s="71"/>
      <c r="Q1" s="71"/>
    </row>
    <row r="2" spans="14:17" s="1" customFormat="1" ht="12.75">
      <c r="N2" s="71" t="s">
        <v>176</v>
      </c>
      <c r="O2" s="71"/>
      <c r="P2" s="71"/>
      <c r="Q2" s="71"/>
    </row>
    <row r="3" spans="6:17" s="1" customFormat="1" ht="12.75">
      <c r="F3" s="46"/>
      <c r="M3" s="71" t="s">
        <v>289</v>
      </c>
      <c r="N3" s="71"/>
      <c r="O3" s="71"/>
      <c r="P3" s="71"/>
      <c r="Q3" s="71"/>
    </row>
    <row r="4" spans="10:17" s="1" customFormat="1" ht="12.75">
      <c r="J4" s="71" t="s">
        <v>177</v>
      </c>
      <c r="K4" s="71"/>
      <c r="L4" s="71"/>
      <c r="M4" s="71"/>
      <c r="N4" s="71"/>
      <c r="O4" s="71"/>
      <c r="P4" s="71"/>
      <c r="Q4" s="71"/>
    </row>
    <row r="5" spans="1:17" s="1" customFormat="1" ht="12.75">
      <c r="A5" s="11"/>
      <c r="B5" s="11"/>
      <c r="C5" s="11"/>
      <c r="D5" s="11"/>
      <c r="E5" s="69" t="s">
        <v>178</v>
      </c>
      <c r="F5" s="69"/>
      <c r="G5" s="69"/>
      <c r="H5" s="69"/>
      <c r="I5" s="69"/>
      <c r="J5" s="38"/>
      <c r="K5" s="71" t="s">
        <v>358</v>
      </c>
      <c r="L5" s="71"/>
      <c r="M5" s="71"/>
      <c r="N5" s="71"/>
      <c r="O5" s="71"/>
      <c r="P5" s="71"/>
      <c r="Q5" s="71"/>
    </row>
    <row r="6" spans="1:17" s="1" customFormat="1" ht="12.75">
      <c r="A6" s="69" t="s">
        <v>179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s="1" customFormat="1" ht="12.75">
      <c r="A7" s="35"/>
      <c r="B7" s="69">
        <v>10561000000</v>
      </c>
      <c r="C7" s="69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1" customFormat="1" ht="12.75">
      <c r="A8" s="35"/>
      <c r="B8" s="69" t="s">
        <v>171</v>
      </c>
      <c r="C8" s="69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63" t="s">
        <v>253</v>
      </c>
      <c r="Q8" s="63"/>
    </row>
    <row r="9" spans="1:27" s="11" customFormat="1" ht="12.75" customHeight="1">
      <c r="A9" s="70" t="s">
        <v>250</v>
      </c>
      <c r="B9" s="70" t="s">
        <v>251</v>
      </c>
      <c r="C9" s="70" t="s">
        <v>130</v>
      </c>
      <c r="D9" s="70" t="s">
        <v>252</v>
      </c>
      <c r="E9" s="72" t="s">
        <v>1</v>
      </c>
      <c r="F9" s="72"/>
      <c r="G9" s="72"/>
      <c r="H9" s="72"/>
      <c r="I9" s="72"/>
      <c r="J9" s="76" t="s">
        <v>7</v>
      </c>
      <c r="K9" s="86"/>
      <c r="L9" s="86"/>
      <c r="M9" s="86"/>
      <c r="N9" s="86"/>
      <c r="O9" s="77"/>
      <c r="P9" s="78" t="s">
        <v>133</v>
      </c>
      <c r="Q9" s="79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11" customFormat="1" ht="12.75">
      <c r="A10" s="70"/>
      <c r="B10" s="70"/>
      <c r="C10" s="70"/>
      <c r="D10" s="70"/>
      <c r="E10" s="72" t="s">
        <v>131</v>
      </c>
      <c r="F10" s="72" t="s">
        <v>2</v>
      </c>
      <c r="G10" s="72" t="s">
        <v>3</v>
      </c>
      <c r="H10" s="72"/>
      <c r="I10" s="72" t="s">
        <v>6</v>
      </c>
      <c r="J10" s="72" t="s">
        <v>131</v>
      </c>
      <c r="K10" s="73" t="s">
        <v>132</v>
      </c>
      <c r="L10" s="72" t="s">
        <v>2</v>
      </c>
      <c r="M10" s="76" t="s">
        <v>3</v>
      </c>
      <c r="N10" s="77"/>
      <c r="O10" s="72" t="s">
        <v>6</v>
      </c>
      <c r="P10" s="80"/>
      <c r="Q10" s="81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11" customFormat="1" ht="12.75" customHeight="1">
      <c r="A11" s="70"/>
      <c r="B11" s="70"/>
      <c r="C11" s="70"/>
      <c r="D11" s="70"/>
      <c r="E11" s="72"/>
      <c r="F11" s="72"/>
      <c r="G11" s="72" t="s">
        <v>4</v>
      </c>
      <c r="H11" s="72" t="s">
        <v>5</v>
      </c>
      <c r="I11" s="72"/>
      <c r="J11" s="72"/>
      <c r="K11" s="74"/>
      <c r="L11" s="72"/>
      <c r="M11" s="72" t="s">
        <v>4</v>
      </c>
      <c r="N11" s="72" t="s">
        <v>5</v>
      </c>
      <c r="O11" s="72"/>
      <c r="P11" s="80"/>
      <c r="Q11" s="81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11" customFormat="1" ht="90" customHeight="1">
      <c r="A12" s="70"/>
      <c r="B12" s="70"/>
      <c r="C12" s="70"/>
      <c r="D12" s="70"/>
      <c r="E12" s="72"/>
      <c r="F12" s="72"/>
      <c r="G12" s="72"/>
      <c r="H12" s="72"/>
      <c r="I12" s="72"/>
      <c r="J12" s="72"/>
      <c r="K12" s="75"/>
      <c r="L12" s="72"/>
      <c r="M12" s="72"/>
      <c r="N12" s="72"/>
      <c r="O12" s="72"/>
      <c r="P12" s="82"/>
      <c r="Q12" s="83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31" customFormat="1" ht="18" customHeight="1">
      <c r="A13" s="28">
        <v>1</v>
      </c>
      <c r="B13" s="28">
        <v>2</v>
      </c>
      <c r="C13" s="28">
        <v>3</v>
      </c>
      <c r="D13" s="28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  <c r="K13" s="29">
        <v>11</v>
      </c>
      <c r="L13" s="29">
        <v>12</v>
      </c>
      <c r="M13" s="29">
        <v>13</v>
      </c>
      <c r="N13" s="29">
        <v>14</v>
      </c>
      <c r="O13" s="29">
        <v>15</v>
      </c>
      <c r="P13" s="84">
        <v>16</v>
      </c>
      <c r="Q13" s="85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s="11" customFormat="1" ht="30.75" customHeight="1">
      <c r="A14" s="3" t="s">
        <v>8</v>
      </c>
      <c r="B14" s="21"/>
      <c r="C14" s="5"/>
      <c r="D14" s="6" t="s">
        <v>180</v>
      </c>
      <c r="E14" s="49">
        <f>E15</f>
        <v>42062204.870000005</v>
      </c>
      <c r="F14" s="49">
        <f>F15</f>
        <v>41912204.870000005</v>
      </c>
      <c r="G14" s="49">
        <f>G15</f>
        <v>23888538</v>
      </c>
      <c r="H14" s="49">
        <f>H15</f>
        <v>1398000</v>
      </c>
      <c r="I14" s="54">
        <f>I15</f>
        <v>150000</v>
      </c>
      <c r="J14" s="49">
        <f>L14+O14</f>
        <v>660000</v>
      </c>
      <c r="K14" s="49">
        <f>K15</f>
        <v>660000</v>
      </c>
      <c r="L14" s="49">
        <f>L15</f>
        <v>0</v>
      </c>
      <c r="M14" s="49">
        <f>M15</f>
        <v>0</v>
      </c>
      <c r="N14" s="49">
        <f>N15</f>
        <v>0</v>
      </c>
      <c r="O14" s="49">
        <f>O15</f>
        <v>660000</v>
      </c>
      <c r="P14" s="65">
        <f>E14+J14</f>
        <v>42722204.870000005</v>
      </c>
      <c r="Q14" s="6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11" customFormat="1" ht="25.5">
      <c r="A15" s="3" t="s">
        <v>9</v>
      </c>
      <c r="B15" s="4"/>
      <c r="C15" s="5"/>
      <c r="D15" s="6" t="s">
        <v>181</v>
      </c>
      <c r="E15" s="49">
        <f>F15+I15</f>
        <v>42062204.870000005</v>
      </c>
      <c r="F15" s="49">
        <f>F16+F23+F28+F30+F40</f>
        <v>41912204.870000005</v>
      </c>
      <c r="G15" s="49">
        <f>G16+G23+G28+G30+G40</f>
        <v>23888538</v>
      </c>
      <c r="H15" s="49">
        <f>H16+H23+H28+H30+H40</f>
        <v>1398000</v>
      </c>
      <c r="I15" s="54">
        <f>I16+I23+I28+I30+I40</f>
        <v>150000</v>
      </c>
      <c r="J15" s="49">
        <f aca="true" t="shared" si="0" ref="J15:O15">J17+J18+J24+J25+J27+J31+J36+J37+J41+J29</f>
        <v>660000</v>
      </c>
      <c r="K15" s="49">
        <f t="shared" si="0"/>
        <v>660000</v>
      </c>
      <c r="L15" s="49">
        <f t="shared" si="0"/>
        <v>0</v>
      </c>
      <c r="M15" s="49">
        <f t="shared" si="0"/>
        <v>0</v>
      </c>
      <c r="N15" s="49">
        <f t="shared" si="0"/>
        <v>0</v>
      </c>
      <c r="O15" s="49">
        <f t="shared" si="0"/>
        <v>660000</v>
      </c>
      <c r="P15" s="65">
        <f aca="true" t="shared" si="1" ref="P15:P58">E15+J15</f>
        <v>42722204.870000005</v>
      </c>
      <c r="Q15" s="6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11" customFormat="1" ht="14.25">
      <c r="A16" s="3"/>
      <c r="B16" s="21" t="s">
        <v>249</v>
      </c>
      <c r="C16" s="5"/>
      <c r="D16" s="23" t="s">
        <v>242</v>
      </c>
      <c r="E16" s="49">
        <f>F16+I16</f>
        <v>32041500</v>
      </c>
      <c r="F16" s="49">
        <f>F17+F18</f>
        <v>32041500</v>
      </c>
      <c r="G16" s="49">
        <f>G17+G18</f>
        <v>23888538</v>
      </c>
      <c r="H16" s="49">
        <f>H17+H18</f>
        <v>1398000</v>
      </c>
      <c r="I16" s="54">
        <f>I17+I18</f>
        <v>0</v>
      </c>
      <c r="J16" s="49">
        <v>0</v>
      </c>
      <c r="K16" s="49">
        <f>K17+K18</f>
        <v>280000</v>
      </c>
      <c r="L16" s="49">
        <f>L17+L18</f>
        <v>0</v>
      </c>
      <c r="M16" s="49">
        <f>M17+M18</f>
        <v>0</v>
      </c>
      <c r="N16" s="49">
        <f>N17+N18</f>
        <v>0</v>
      </c>
      <c r="O16" s="49">
        <f>O17+O18</f>
        <v>280000</v>
      </c>
      <c r="P16" s="65">
        <f>E16+J16</f>
        <v>32041500</v>
      </c>
      <c r="Q16" s="6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1" customFormat="1" ht="65.25" customHeight="1">
      <c r="A17" s="7" t="s">
        <v>49</v>
      </c>
      <c r="B17" s="19" t="s">
        <v>50</v>
      </c>
      <c r="C17" s="8" t="s">
        <v>10</v>
      </c>
      <c r="D17" s="9" t="s">
        <v>51</v>
      </c>
      <c r="E17" s="48">
        <f aca="true" t="shared" si="2" ref="E17:E108">F17+I17</f>
        <v>31449500</v>
      </c>
      <c r="F17" s="48">
        <v>31449500</v>
      </c>
      <c r="G17" s="48">
        <v>23888538</v>
      </c>
      <c r="H17" s="48">
        <v>1398000</v>
      </c>
      <c r="I17" s="53">
        <v>0</v>
      </c>
      <c r="J17" s="48">
        <f aca="true" t="shared" si="3" ref="J17:J72">L17+O17</f>
        <v>280000</v>
      </c>
      <c r="K17" s="48">
        <v>280000</v>
      </c>
      <c r="L17" s="48">
        <v>0</v>
      </c>
      <c r="M17" s="48">
        <v>0</v>
      </c>
      <c r="N17" s="48">
        <v>0</v>
      </c>
      <c r="O17" s="48">
        <v>280000</v>
      </c>
      <c r="P17" s="65">
        <f t="shared" si="1"/>
        <v>31729500</v>
      </c>
      <c r="Q17" s="66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1" customFormat="1" ht="21.75" customHeight="1">
      <c r="A18" s="19" t="s">
        <v>52</v>
      </c>
      <c r="B18" s="19" t="s">
        <v>46</v>
      </c>
      <c r="C18" s="19" t="s">
        <v>17</v>
      </c>
      <c r="D18" s="33" t="s">
        <v>53</v>
      </c>
      <c r="E18" s="48">
        <f t="shared" si="2"/>
        <v>592000</v>
      </c>
      <c r="F18" s="48">
        <f>F19+F20+F22</f>
        <v>592000</v>
      </c>
      <c r="G18" s="48">
        <v>0</v>
      </c>
      <c r="H18" s="48">
        <v>0</v>
      </c>
      <c r="I18" s="53">
        <v>0</v>
      </c>
      <c r="J18" s="48">
        <f t="shared" si="3"/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65">
        <f t="shared" si="1"/>
        <v>592000</v>
      </c>
      <c r="Q18" s="66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1" customFormat="1" ht="59.25" customHeight="1">
      <c r="A19" s="7"/>
      <c r="B19" s="19"/>
      <c r="C19" s="19"/>
      <c r="D19" s="40" t="s">
        <v>228</v>
      </c>
      <c r="E19" s="48">
        <f t="shared" si="2"/>
        <v>250000</v>
      </c>
      <c r="F19" s="48">
        <v>250000</v>
      </c>
      <c r="G19" s="48">
        <v>0</v>
      </c>
      <c r="H19" s="48">
        <v>0</v>
      </c>
      <c r="I19" s="53">
        <v>0</v>
      </c>
      <c r="J19" s="48">
        <f t="shared" si="3"/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65">
        <f t="shared" si="1"/>
        <v>250000</v>
      </c>
      <c r="Q19" s="66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1" customFormat="1" ht="31.5" customHeight="1">
      <c r="A20" s="7"/>
      <c r="B20" s="19"/>
      <c r="C20" s="19"/>
      <c r="D20" s="40" t="s">
        <v>229</v>
      </c>
      <c r="E20" s="48">
        <f t="shared" si="2"/>
        <v>342000</v>
      </c>
      <c r="F20" s="48">
        <v>342000</v>
      </c>
      <c r="G20" s="48">
        <v>0</v>
      </c>
      <c r="H20" s="48">
        <v>0</v>
      </c>
      <c r="I20" s="53">
        <v>0</v>
      </c>
      <c r="J20" s="48">
        <f t="shared" si="3"/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65">
        <f t="shared" si="1"/>
        <v>342000</v>
      </c>
      <c r="Q20" s="66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1" customFormat="1" ht="60" customHeight="1" hidden="1">
      <c r="A21" s="7"/>
      <c r="B21" s="2"/>
      <c r="C21" s="10"/>
      <c r="D21" s="40" t="s">
        <v>230</v>
      </c>
      <c r="E21" s="48">
        <f t="shared" si="2"/>
        <v>0</v>
      </c>
      <c r="F21" s="48">
        <v>0</v>
      </c>
      <c r="G21" s="48">
        <v>0</v>
      </c>
      <c r="H21" s="48">
        <v>0</v>
      </c>
      <c r="I21" s="53">
        <v>0</v>
      </c>
      <c r="J21" s="48">
        <f t="shared" si="3"/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65">
        <f t="shared" si="1"/>
        <v>0</v>
      </c>
      <c r="Q21" s="6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11" customFormat="1" ht="30" customHeight="1" hidden="1">
      <c r="A22" s="7"/>
      <c r="B22" s="2"/>
      <c r="C22" s="10"/>
      <c r="D22" s="40" t="s">
        <v>231</v>
      </c>
      <c r="E22" s="48">
        <f t="shared" si="2"/>
        <v>0</v>
      </c>
      <c r="F22" s="48">
        <v>0</v>
      </c>
      <c r="G22" s="48">
        <v>0</v>
      </c>
      <c r="H22" s="48">
        <v>0</v>
      </c>
      <c r="I22" s="53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65">
        <f t="shared" si="1"/>
        <v>0</v>
      </c>
      <c r="Q22" s="6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s="11" customFormat="1" ht="30" customHeight="1">
      <c r="A23" s="3"/>
      <c r="B23" s="4">
        <v>2000</v>
      </c>
      <c r="C23" s="5"/>
      <c r="D23" s="41" t="s">
        <v>241</v>
      </c>
      <c r="E23" s="49">
        <f t="shared" si="2"/>
        <v>9870704.870000001</v>
      </c>
      <c r="F23" s="49">
        <f>F24+F25+F27</f>
        <v>9870704.870000001</v>
      </c>
      <c r="G23" s="49">
        <f>G24+G25+G27</f>
        <v>0</v>
      </c>
      <c r="H23" s="49">
        <f>H24+H25+H27</f>
        <v>0</v>
      </c>
      <c r="I23" s="54">
        <f>I24+I25+I27</f>
        <v>0</v>
      </c>
      <c r="J23" s="48">
        <v>0</v>
      </c>
      <c r="K23" s="49">
        <f>K24+K25+K27</f>
        <v>380000</v>
      </c>
      <c r="L23" s="49">
        <f>L24+L25+L27</f>
        <v>0</v>
      </c>
      <c r="M23" s="49">
        <f>M24+M25+M27</f>
        <v>0</v>
      </c>
      <c r="N23" s="49">
        <f>N24+N25+N27</f>
        <v>0</v>
      </c>
      <c r="O23" s="49">
        <f>O24+O25+O27</f>
        <v>380000</v>
      </c>
      <c r="P23" s="65">
        <f>E23+J23</f>
        <v>9870704.870000001</v>
      </c>
      <c r="Q23" s="6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1" customFormat="1" ht="36" customHeight="1">
      <c r="A24" s="19" t="s">
        <v>182</v>
      </c>
      <c r="B24" s="19" t="s">
        <v>39</v>
      </c>
      <c r="C24" s="8" t="s">
        <v>12</v>
      </c>
      <c r="D24" s="9" t="s">
        <v>36</v>
      </c>
      <c r="E24" s="48">
        <f t="shared" si="2"/>
        <v>5851860</v>
      </c>
      <c r="F24" s="48">
        <v>5851860</v>
      </c>
      <c r="G24" s="48">
        <v>0</v>
      </c>
      <c r="H24" s="48">
        <v>0</v>
      </c>
      <c r="I24" s="53">
        <v>0</v>
      </c>
      <c r="J24" s="48">
        <f t="shared" si="3"/>
        <v>380000</v>
      </c>
      <c r="K24" s="48">
        <v>380000</v>
      </c>
      <c r="L24" s="48">
        <v>0</v>
      </c>
      <c r="M24" s="48">
        <v>0</v>
      </c>
      <c r="N24" s="48">
        <v>0</v>
      </c>
      <c r="O24" s="48">
        <v>380000</v>
      </c>
      <c r="P24" s="65">
        <f t="shared" si="1"/>
        <v>6231860</v>
      </c>
      <c r="Q24" s="66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1" customFormat="1" ht="38.25">
      <c r="A25" s="19" t="s">
        <v>183</v>
      </c>
      <c r="B25" s="19" t="s">
        <v>54</v>
      </c>
      <c r="C25" s="19" t="s">
        <v>129</v>
      </c>
      <c r="D25" s="9" t="s">
        <v>55</v>
      </c>
      <c r="E25" s="48">
        <f t="shared" si="2"/>
        <v>4018844.87</v>
      </c>
      <c r="F25" s="48">
        <v>4018844.87</v>
      </c>
      <c r="G25" s="48">
        <v>0</v>
      </c>
      <c r="H25" s="48">
        <v>0</v>
      </c>
      <c r="I25" s="53">
        <v>0</v>
      </c>
      <c r="J25" s="48">
        <f t="shared" si="3"/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65">
        <f t="shared" si="1"/>
        <v>4018844.87</v>
      </c>
      <c r="Q25" s="66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1" customFormat="1" ht="30.75" customHeight="1" hidden="1">
      <c r="A26" s="19" t="s">
        <v>56</v>
      </c>
      <c r="B26" s="19" t="s">
        <v>57</v>
      </c>
      <c r="C26" s="19" t="s">
        <v>224</v>
      </c>
      <c r="D26" s="9" t="s">
        <v>47</v>
      </c>
      <c r="E26" s="48">
        <f t="shared" si="2"/>
        <v>150000</v>
      </c>
      <c r="F26" s="48">
        <f>F31</f>
        <v>0</v>
      </c>
      <c r="G26" s="48">
        <f>G31</f>
        <v>0</v>
      </c>
      <c r="H26" s="48">
        <f>H31</f>
        <v>0</v>
      </c>
      <c r="I26" s="53">
        <f>I31</f>
        <v>150000</v>
      </c>
      <c r="J26" s="48">
        <f t="shared" si="3"/>
        <v>0</v>
      </c>
      <c r="K26" s="48"/>
      <c r="L26" s="48"/>
      <c r="M26" s="48"/>
      <c r="N26" s="48"/>
      <c r="O26" s="48"/>
      <c r="P26" s="65">
        <f t="shared" si="1"/>
        <v>150000</v>
      </c>
      <c r="Q26" s="66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1" customFormat="1" ht="26.25" customHeight="1" hidden="1">
      <c r="A27" s="19" t="s">
        <v>237</v>
      </c>
      <c r="B27" s="19" t="s">
        <v>238</v>
      </c>
      <c r="C27" s="19" t="s">
        <v>239</v>
      </c>
      <c r="D27" s="9" t="s">
        <v>240</v>
      </c>
      <c r="E27" s="48">
        <f t="shared" si="2"/>
        <v>0</v>
      </c>
      <c r="F27" s="48">
        <v>0</v>
      </c>
      <c r="G27" s="48">
        <v>0</v>
      </c>
      <c r="H27" s="48">
        <v>0</v>
      </c>
      <c r="I27" s="53">
        <v>0</v>
      </c>
      <c r="J27" s="48">
        <f t="shared" si="3"/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65">
        <f t="shared" si="1"/>
        <v>0</v>
      </c>
      <c r="Q27" s="66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s="11" customFormat="1" ht="26.25" customHeight="1" hidden="1">
      <c r="A28" s="21"/>
      <c r="B28" s="21" t="s">
        <v>243</v>
      </c>
      <c r="D28" s="42" t="s">
        <v>244</v>
      </c>
      <c r="E28" s="49">
        <f t="shared" si="2"/>
        <v>0</v>
      </c>
      <c r="F28" s="49">
        <f>F29</f>
        <v>0</v>
      </c>
      <c r="G28" s="49">
        <f>G29</f>
        <v>0</v>
      </c>
      <c r="H28" s="49">
        <f>H29</f>
        <v>0</v>
      </c>
      <c r="I28" s="54">
        <f>I29</f>
        <v>0</v>
      </c>
      <c r="J28" s="49">
        <f t="shared" si="3"/>
        <v>0</v>
      </c>
      <c r="K28" s="49">
        <f>K29</f>
        <v>0</v>
      </c>
      <c r="L28" s="49">
        <f>L29</f>
        <v>0</v>
      </c>
      <c r="M28" s="49">
        <f>M29</f>
        <v>0</v>
      </c>
      <c r="N28" s="49">
        <f>N29</f>
        <v>0</v>
      </c>
      <c r="O28" s="49">
        <f>O29</f>
        <v>0</v>
      </c>
      <c r="P28" s="65">
        <f>E28+J28</f>
        <v>0</v>
      </c>
      <c r="Q28" s="6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1" customFormat="1" ht="26.25" customHeight="1" hidden="1">
      <c r="A29" s="19" t="s">
        <v>211</v>
      </c>
      <c r="B29" s="19" t="s">
        <v>212</v>
      </c>
      <c r="C29" s="19" t="s">
        <v>195</v>
      </c>
      <c r="D29" s="9" t="s">
        <v>213</v>
      </c>
      <c r="E29" s="48">
        <f t="shared" si="2"/>
        <v>0</v>
      </c>
      <c r="F29" s="48">
        <v>0</v>
      </c>
      <c r="G29" s="48">
        <v>0</v>
      </c>
      <c r="H29" s="48">
        <v>0</v>
      </c>
      <c r="I29" s="53">
        <v>0</v>
      </c>
      <c r="J29" s="48">
        <f t="shared" si="3"/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65">
        <f>E29+J29</f>
        <v>0</v>
      </c>
      <c r="Q29" s="66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11" customFormat="1" ht="26.25" customHeight="1">
      <c r="A30" s="21"/>
      <c r="B30" s="21" t="s">
        <v>245</v>
      </c>
      <c r="C30" s="21"/>
      <c r="D30" s="23" t="s">
        <v>246</v>
      </c>
      <c r="E30" s="49">
        <f t="shared" si="2"/>
        <v>150000</v>
      </c>
      <c r="F30" s="49">
        <f aca="true" t="shared" si="4" ref="F30:O30">F31+F36+F37</f>
        <v>0</v>
      </c>
      <c r="G30" s="49">
        <f t="shared" si="4"/>
        <v>0</v>
      </c>
      <c r="H30" s="49">
        <f t="shared" si="4"/>
        <v>0</v>
      </c>
      <c r="I30" s="54">
        <f t="shared" si="4"/>
        <v>150000</v>
      </c>
      <c r="J30" s="49">
        <f t="shared" si="4"/>
        <v>0</v>
      </c>
      <c r="K30" s="49">
        <f t="shared" si="4"/>
        <v>0</v>
      </c>
      <c r="L30" s="49">
        <f t="shared" si="4"/>
        <v>0</v>
      </c>
      <c r="M30" s="49">
        <f t="shared" si="4"/>
        <v>0</v>
      </c>
      <c r="N30" s="49">
        <f t="shared" si="4"/>
        <v>0</v>
      </c>
      <c r="O30" s="49">
        <f t="shared" si="4"/>
        <v>0</v>
      </c>
      <c r="P30" s="65">
        <f>E30+J30</f>
        <v>150000</v>
      </c>
      <c r="Q30" s="6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s="1" customFormat="1" ht="25.5" customHeight="1">
      <c r="A31" s="19" t="s">
        <v>199</v>
      </c>
      <c r="B31" s="19" t="s">
        <v>200</v>
      </c>
      <c r="C31" s="19" t="s">
        <v>201</v>
      </c>
      <c r="D31" s="9" t="s">
        <v>202</v>
      </c>
      <c r="E31" s="48">
        <f t="shared" si="2"/>
        <v>150000</v>
      </c>
      <c r="F31" s="48">
        <v>0</v>
      </c>
      <c r="G31" s="48">
        <v>0</v>
      </c>
      <c r="H31" s="48">
        <v>0</v>
      </c>
      <c r="I31" s="53">
        <v>150000</v>
      </c>
      <c r="J31" s="48">
        <f t="shared" si="3"/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65">
        <f t="shared" si="1"/>
        <v>150000</v>
      </c>
      <c r="Q31" s="66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1" customFormat="1" ht="25.5" customHeight="1" hidden="1">
      <c r="A32" s="19"/>
      <c r="B32" s="19"/>
      <c r="C32" s="19"/>
      <c r="D32" s="9"/>
      <c r="E32" s="48">
        <f t="shared" si="2"/>
        <v>0</v>
      </c>
      <c r="F32" s="48">
        <v>0</v>
      </c>
      <c r="G32" s="48">
        <v>0</v>
      </c>
      <c r="H32" s="48">
        <v>0</v>
      </c>
      <c r="I32" s="53">
        <v>0</v>
      </c>
      <c r="J32" s="48">
        <f t="shared" si="3"/>
        <v>0</v>
      </c>
      <c r="K32" s="48"/>
      <c r="L32" s="48"/>
      <c r="M32" s="48"/>
      <c r="N32" s="48"/>
      <c r="O32" s="48"/>
      <c r="P32" s="65">
        <f t="shared" si="1"/>
        <v>0</v>
      </c>
      <c r="Q32" s="66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1" customFormat="1" ht="43.5" customHeight="1" hidden="1">
      <c r="A33" s="19"/>
      <c r="B33" s="19"/>
      <c r="C33" s="22"/>
      <c r="D33" s="9"/>
      <c r="E33" s="48">
        <f t="shared" si="2"/>
        <v>0</v>
      </c>
      <c r="F33" s="48"/>
      <c r="G33" s="48"/>
      <c r="H33" s="48"/>
      <c r="I33" s="53"/>
      <c r="J33" s="48">
        <f t="shared" si="3"/>
        <v>0</v>
      </c>
      <c r="K33" s="48"/>
      <c r="L33" s="48"/>
      <c r="M33" s="48"/>
      <c r="N33" s="48"/>
      <c r="O33" s="48"/>
      <c r="P33" s="65">
        <f t="shared" si="1"/>
        <v>0</v>
      </c>
      <c r="Q33" s="66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1" customFormat="1" ht="27" customHeight="1" hidden="1">
      <c r="A34" s="19"/>
      <c r="B34" s="19"/>
      <c r="C34" s="19"/>
      <c r="D34" s="9"/>
      <c r="E34" s="48">
        <f t="shared" si="2"/>
        <v>0</v>
      </c>
      <c r="F34" s="48">
        <v>0</v>
      </c>
      <c r="G34" s="48">
        <v>0</v>
      </c>
      <c r="H34" s="48">
        <v>0</v>
      </c>
      <c r="I34" s="53">
        <v>0</v>
      </c>
      <c r="J34" s="48">
        <f t="shared" si="3"/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65">
        <f t="shared" si="1"/>
        <v>0</v>
      </c>
      <c r="Q34" s="66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1" customFormat="1" ht="31.5" customHeight="1" hidden="1">
      <c r="A35" s="19"/>
      <c r="B35" s="19"/>
      <c r="C35" s="19"/>
      <c r="D35" s="9"/>
      <c r="E35" s="48">
        <f t="shared" si="2"/>
        <v>0</v>
      </c>
      <c r="F35" s="48">
        <v>0</v>
      </c>
      <c r="G35" s="48">
        <v>0</v>
      </c>
      <c r="H35" s="48">
        <v>0</v>
      </c>
      <c r="I35" s="53">
        <v>0</v>
      </c>
      <c r="J35" s="48">
        <f t="shared" si="3"/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65">
        <f t="shared" si="1"/>
        <v>0</v>
      </c>
      <c r="Q35" s="66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1" customFormat="1" ht="31.5" customHeight="1" hidden="1">
      <c r="A36" s="19" t="s">
        <v>214</v>
      </c>
      <c r="B36" s="19" t="s">
        <v>215</v>
      </c>
      <c r="C36" s="19" t="s">
        <v>162</v>
      </c>
      <c r="D36" s="9" t="s">
        <v>216</v>
      </c>
      <c r="E36" s="48">
        <f t="shared" si="2"/>
        <v>0</v>
      </c>
      <c r="F36" s="48">
        <v>0</v>
      </c>
      <c r="G36" s="48">
        <v>0</v>
      </c>
      <c r="H36" s="48">
        <v>0</v>
      </c>
      <c r="I36" s="53">
        <v>0</v>
      </c>
      <c r="J36" s="48">
        <f t="shared" si="3"/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65">
        <f t="shared" si="1"/>
        <v>0</v>
      </c>
      <c r="Q36" s="66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1" customFormat="1" ht="42" customHeight="1" hidden="1">
      <c r="A37" s="19" t="s">
        <v>210</v>
      </c>
      <c r="B37" s="19" t="s">
        <v>203</v>
      </c>
      <c r="C37" s="19" t="s">
        <v>204</v>
      </c>
      <c r="D37" s="9" t="s">
        <v>205</v>
      </c>
      <c r="E37" s="48">
        <f t="shared" si="2"/>
        <v>0</v>
      </c>
      <c r="F37" s="48">
        <v>0</v>
      </c>
      <c r="G37" s="48">
        <v>0</v>
      </c>
      <c r="H37" s="48">
        <v>0</v>
      </c>
      <c r="I37" s="53">
        <v>0</v>
      </c>
      <c r="J37" s="48">
        <f t="shared" si="3"/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65">
        <f t="shared" si="1"/>
        <v>0</v>
      </c>
      <c r="Q37" s="66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s="1" customFormat="1" ht="12.75" customHeight="1" hidden="1">
      <c r="A38" s="19"/>
      <c r="B38" s="19"/>
      <c r="C38" s="8"/>
      <c r="D38" s="9"/>
      <c r="E38" s="48">
        <f t="shared" si="2"/>
        <v>0</v>
      </c>
      <c r="F38" s="48">
        <f>F39</f>
        <v>0</v>
      </c>
      <c r="G38" s="48">
        <f>G39</f>
        <v>0</v>
      </c>
      <c r="H38" s="48">
        <f>H39</f>
        <v>0</v>
      </c>
      <c r="I38" s="53">
        <f>I39</f>
        <v>0</v>
      </c>
      <c r="J38" s="48">
        <f t="shared" si="3"/>
        <v>0</v>
      </c>
      <c r="K38" s="48"/>
      <c r="L38" s="48"/>
      <c r="M38" s="48"/>
      <c r="N38" s="48"/>
      <c r="O38" s="48"/>
      <c r="P38" s="65">
        <f>E38+J38</f>
        <v>0</v>
      </c>
      <c r="Q38" s="66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1" customFormat="1" ht="12.75" customHeight="1" hidden="1">
      <c r="A39" s="19"/>
      <c r="B39" s="19"/>
      <c r="C39" s="19"/>
      <c r="D39" s="9"/>
      <c r="E39" s="48">
        <f t="shared" si="2"/>
        <v>0</v>
      </c>
      <c r="F39" s="48"/>
      <c r="G39" s="48"/>
      <c r="H39" s="48"/>
      <c r="I39" s="53"/>
      <c r="J39" s="48">
        <f t="shared" si="3"/>
        <v>0</v>
      </c>
      <c r="K39" s="48"/>
      <c r="L39" s="48"/>
      <c r="M39" s="48"/>
      <c r="N39" s="48"/>
      <c r="O39" s="48"/>
      <c r="P39" s="65">
        <f>E39+J39</f>
        <v>0</v>
      </c>
      <c r="Q39" s="66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11" customFormat="1" ht="12.75" customHeight="1" hidden="1">
      <c r="A40" s="21"/>
      <c r="B40" s="21" t="s">
        <v>247</v>
      </c>
      <c r="C40" s="21"/>
      <c r="D40" s="23" t="s">
        <v>248</v>
      </c>
      <c r="E40" s="48">
        <f t="shared" si="2"/>
        <v>0</v>
      </c>
      <c r="F40" s="49">
        <f>F41</f>
        <v>0</v>
      </c>
      <c r="G40" s="49">
        <f>G41</f>
        <v>0</v>
      </c>
      <c r="H40" s="49">
        <f>H41</f>
        <v>0</v>
      </c>
      <c r="I40" s="54">
        <f>I41</f>
        <v>0</v>
      </c>
      <c r="J40" s="48">
        <f t="shared" si="3"/>
        <v>0</v>
      </c>
      <c r="K40" s="49">
        <f>K41</f>
        <v>0</v>
      </c>
      <c r="L40" s="49">
        <f>L41</f>
        <v>0</v>
      </c>
      <c r="M40" s="49">
        <f>M41</f>
        <v>0</v>
      </c>
      <c r="N40" s="49">
        <f>N41</f>
        <v>0</v>
      </c>
      <c r="O40" s="49">
        <f>O41</f>
        <v>0</v>
      </c>
      <c r="P40" s="65">
        <f>E40+J40</f>
        <v>0</v>
      </c>
      <c r="Q40" s="6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s="1" customFormat="1" ht="12.75" customHeight="1" hidden="1">
      <c r="A41" s="19" t="s">
        <v>206</v>
      </c>
      <c r="B41" s="19" t="s">
        <v>207</v>
      </c>
      <c r="C41" s="19" t="s">
        <v>208</v>
      </c>
      <c r="D41" s="9" t="s">
        <v>209</v>
      </c>
      <c r="E41" s="48">
        <f>F41</f>
        <v>0</v>
      </c>
      <c r="F41" s="48">
        <v>0</v>
      </c>
      <c r="G41" s="48">
        <v>0</v>
      </c>
      <c r="H41" s="48">
        <v>0</v>
      </c>
      <c r="I41" s="53">
        <v>0</v>
      </c>
      <c r="J41" s="48">
        <f>L41+O41</f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65">
        <f t="shared" si="1"/>
        <v>0</v>
      </c>
      <c r="Q41" s="66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1" customFormat="1" ht="56.25" customHeight="1" hidden="1">
      <c r="A42" s="19" t="s">
        <v>143</v>
      </c>
      <c r="B42" s="19" t="s">
        <v>144</v>
      </c>
      <c r="C42" s="19" t="s">
        <v>14</v>
      </c>
      <c r="D42" s="9" t="s">
        <v>45</v>
      </c>
      <c r="E42" s="48">
        <f>F42</f>
        <v>0</v>
      </c>
      <c r="F42" s="48">
        <v>0</v>
      </c>
      <c r="G42" s="48">
        <v>0</v>
      </c>
      <c r="H42" s="48">
        <v>0</v>
      </c>
      <c r="I42" s="53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65">
        <f t="shared" si="1"/>
        <v>0</v>
      </c>
      <c r="Q42" s="66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1" customFormat="1" ht="42" customHeight="1" hidden="1">
      <c r="A43" s="19"/>
      <c r="B43" s="19"/>
      <c r="C43" s="8"/>
      <c r="D43" s="9"/>
      <c r="E43" s="48">
        <f t="shared" si="2"/>
        <v>0</v>
      </c>
      <c r="F43" s="48">
        <v>0</v>
      </c>
      <c r="G43" s="48">
        <v>0</v>
      </c>
      <c r="H43" s="48">
        <v>0</v>
      </c>
      <c r="I43" s="53">
        <v>0</v>
      </c>
      <c r="J43" s="48">
        <f t="shared" si="3"/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65">
        <f t="shared" si="1"/>
        <v>0</v>
      </c>
      <c r="Q43" s="66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s="1" customFormat="1" ht="21.75" customHeight="1" hidden="1">
      <c r="A44" s="19"/>
      <c r="B44" s="19"/>
      <c r="C44" s="8"/>
      <c r="D44" s="9"/>
      <c r="E44" s="48">
        <f t="shared" si="2"/>
        <v>0</v>
      </c>
      <c r="F44" s="48">
        <v>0</v>
      </c>
      <c r="G44" s="48">
        <v>0</v>
      </c>
      <c r="H44" s="48">
        <v>0</v>
      </c>
      <c r="I44" s="53">
        <v>0</v>
      </c>
      <c r="J44" s="48">
        <f t="shared" si="3"/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65">
        <f t="shared" si="1"/>
        <v>0</v>
      </c>
      <c r="Q44" s="66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s="1" customFormat="1" ht="46.5" customHeight="1" hidden="1">
      <c r="A45" s="19" t="s">
        <v>137</v>
      </c>
      <c r="B45" s="19" t="s">
        <v>138</v>
      </c>
      <c r="C45" s="8">
        <v>180</v>
      </c>
      <c r="D45" s="9" t="s">
        <v>139</v>
      </c>
      <c r="E45" s="48">
        <f t="shared" si="2"/>
        <v>0</v>
      </c>
      <c r="F45" s="48">
        <v>0</v>
      </c>
      <c r="G45" s="48">
        <v>0</v>
      </c>
      <c r="H45" s="48">
        <v>0</v>
      </c>
      <c r="I45" s="53">
        <v>0</v>
      </c>
      <c r="J45" s="48">
        <f t="shared" si="3"/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65">
        <f t="shared" si="1"/>
        <v>0</v>
      </c>
      <c r="Q45" s="66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s="1" customFormat="1" ht="46.5" customHeight="1" hidden="1">
      <c r="A46" s="19" t="s">
        <v>160</v>
      </c>
      <c r="B46" s="19" t="s">
        <v>161</v>
      </c>
      <c r="C46" s="19" t="s">
        <v>162</v>
      </c>
      <c r="D46" s="9" t="s">
        <v>163</v>
      </c>
      <c r="E46" s="48">
        <v>0</v>
      </c>
      <c r="F46" s="48">
        <v>0</v>
      </c>
      <c r="G46" s="48">
        <v>0</v>
      </c>
      <c r="H46" s="48">
        <v>0</v>
      </c>
      <c r="I46" s="53">
        <v>0</v>
      </c>
      <c r="J46" s="48">
        <f t="shared" si="3"/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65">
        <f t="shared" si="1"/>
        <v>0</v>
      </c>
      <c r="Q46" s="66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s="11" customFormat="1" ht="26.25">
      <c r="A47" s="3" t="s">
        <v>59</v>
      </c>
      <c r="B47" s="21"/>
      <c r="C47" s="5"/>
      <c r="D47" s="6" t="s">
        <v>184</v>
      </c>
      <c r="E47" s="49">
        <f aca="true" t="shared" si="5" ref="E47:O47">E48</f>
        <v>184901145</v>
      </c>
      <c r="F47" s="49">
        <f t="shared" si="5"/>
        <v>184901145</v>
      </c>
      <c r="G47" s="49">
        <f t="shared" si="5"/>
        <v>128716772</v>
      </c>
      <c r="H47" s="49">
        <f t="shared" si="5"/>
        <v>17453258.000000004</v>
      </c>
      <c r="I47" s="54">
        <f t="shared" si="5"/>
        <v>0</v>
      </c>
      <c r="J47" s="49">
        <f t="shared" si="5"/>
        <v>1917416</v>
      </c>
      <c r="K47" s="49">
        <f t="shared" si="5"/>
        <v>1017416</v>
      </c>
      <c r="L47" s="49">
        <f t="shared" si="5"/>
        <v>900000</v>
      </c>
      <c r="M47" s="49">
        <f t="shared" si="5"/>
        <v>0</v>
      </c>
      <c r="N47" s="49">
        <f t="shared" si="5"/>
        <v>0</v>
      </c>
      <c r="O47" s="49">
        <f t="shared" si="5"/>
        <v>1017416</v>
      </c>
      <c r="P47" s="65">
        <f t="shared" si="1"/>
        <v>186818561</v>
      </c>
      <c r="Q47" s="6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s="11" customFormat="1" ht="26.25">
      <c r="A48" s="3" t="s">
        <v>60</v>
      </c>
      <c r="B48" s="4"/>
      <c r="C48" s="5"/>
      <c r="D48" s="6" t="s">
        <v>185</v>
      </c>
      <c r="E48" s="49">
        <f t="shared" si="2"/>
        <v>184901145</v>
      </c>
      <c r="F48" s="49">
        <f>F49+F68+F70</f>
        <v>184901145</v>
      </c>
      <c r="G48" s="49">
        <f aca="true" t="shared" si="6" ref="G48:O48">G49+G68+G70</f>
        <v>128716772</v>
      </c>
      <c r="H48" s="49">
        <f t="shared" si="6"/>
        <v>17453258.000000004</v>
      </c>
      <c r="I48" s="49">
        <f t="shared" si="6"/>
        <v>0</v>
      </c>
      <c r="J48" s="49">
        <f t="shared" si="6"/>
        <v>1917416</v>
      </c>
      <c r="K48" s="49">
        <f t="shared" si="6"/>
        <v>1017416</v>
      </c>
      <c r="L48" s="49">
        <f t="shared" si="6"/>
        <v>900000</v>
      </c>
      <c r="M48" s="49">
        <f t="shared" si="6"/>
        <v>0</v>
      </c>
      <c r="N48" s="49">
        <f t="shared" si="6"/>
        <v>0</v>
      </c>
      <c r="O48" s="49">
        <f t="shared" si="6"/>
        <v>1017416</v>
      </c>
      <c r="P48" s="65">
        <f t="shared" si="1"/>
        <v>186818561</v>
      </c>
      <c r="Q48" s="6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s="11" customFormat="1" ht="14.25">
      <c r="A49" s="3"/>
      <c r="B49" s="4">
        <v>1000</v>
      </c>
      <c r="C49" s="5"/>
      <c r="D49" s="23" t="s">
        <v>254</v>
      </c>
      <c r="E49" s="49">
        <f>F49+I49</f>
        <v>181826591.66</v>
      </c>
      <c r="F49" s="49">
        <f>F50+F51+F52+F53+F54+F55+F57+F58+F62+F66+F63+F61+F64+F65+F67</f>
        <v>181826591.66</v>
      </c>
      <c r="G49" s="49">
        <f>G50+G51+G52+G53+G54+G55+G57+G58+G62+G66+G63+G61+G67+G65</f>
        <v>126353672</v>
      </c>
      <c r="H49" s="49">
        <f>H50+H51+H52+H53+H54+H55+H57+H58+H62+H66+H63+H61</f>
        <v>17372404.660000004</v>
      </c>
      <c r="I49" s="54">
        <f>I50+I51+I52+I53+I54+I55+I57+I58+I62+I66+I63+I61</f>
        <v>0</v>
      </c>
      <c r="J49" s="49">
        <f>L49+O49</f>
        <v>1847416</v>
      </c>
      <c r="K49" s="49">
        <f>K50+K51+K52+K53+K54+K55+K57+K58+K62+K66+K63+K64+K65</f>
        <v>947416</v>
      </c>
      <c r="L49" s="49">
        <f>L50+L51+L52+L53+L54+L55+L57+L58+L62+L66</f>
        <v>900000</v>
      </c>
      <c r="M49" s="49">
        <f>M50+M51+M52+M53+M54+M55+M57+M58+M62+M66</f>
        <v>0</v>
      </c>
      <c r="N49" s="49">
        <f>N50+N51+N52+N53+N54+N55+N57+N58+N62+N66</f>
        <v>0</v>
      </c>
      <c r="O49" s="49">
        <f>O50+O51+O52+O53+O54+O55+O57+O58+O62+O66+O65+O64</f>
        <v>947416</v>
      </c>
      <c r="P49" s="65">
        <f>E49+J49</f>
        <v>183674007.66</v>
      </c>
      <c r="Q49" s="6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s="1" customFormat="1" ht="21.75" customHeight="1">
      <c r="A50" s="7" t="s">
        <v>61</v>
      </c>
      <c r="B50" s="19" t="s">
        <v>23</v>
      </c>
      <c r="C50" s="8" t="s">
        <v>18</v>
      </c>
      <c r="D50" s="9" t="s">
        <v>62</v>
      </c>
      <c r="E50" s="48">
        <f t="shared" si="2"/>
        <v>21575678.48</v>
      </c>
      <c r="F50" s="48">
        <v>21575678.48</v>
      </c>
      <c r="G50" s="48">
        <v>14000000</v>
      </c>
      <c r="H50" s="48">
        <v>2864178.48</v>
      </c>
      <c r="I50" s="53">
        <v>0</v>
      </c>
      <c r="J50" s="48">
        <f t="shared" si="3"/>
        <v>600000</v>
      </c>
      <c r="K50" s="48">
        <v>0</v>
      </c>
      <c r="L50" s="48">
        <v>600000</v>
      </c>
      <c r="M50" s="48">
        <v>0</v>
      </c>
      <c r="N50" s="48">
        <v>0</v>
      </c>
      <c r="O50" s="48">
        <v>0</v>
      </c>
      <c r="P50" s="65">
        <f t="shared" si="1"/>
        <v>22175678.48</v>
      </c>
      <c r="Q50" s="66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s="1" customFormat="1" ht="30.75" customHeight="1">
      <c r="A51" s="19" t="s">
        <v>255</v>
      </c>
      <c r="B51" s="19" t="s">
        <v>256</v>
      </c>
      <c r="C51" s="22" t="s">
        <v>19</v>
      </c>
      <c r="D51" s="9" t="s">
        <v>257</v>
      </c>
      <c r="E51" s="48">
        <f t="shared" si="2"/>
        <v>45123823.24</v>
      </c>
      <c r="F51" s="48">
        <v>45123823.24</v>
      </c>
      <c r="G51" s="48">
        <v>20814900</v>
      </c>
      <c r="H51" s="48">
        <v>13529483.24</v>
      </c>
      <c r="I51" s="53">
        <v>0</v>
      </c>
      <c r="J51" s="48">
        <f t="shared" si="3"/>
        <v>300000</v>
      </c>
      <c r="K51" s="48">
        <v>0</v>
      </c>
      <c r="L51" s="48">
        <v>300000</v>
      </c>
      <c r="M51" s="48">
        <v>0</v>
      </c>
      <c r="N51" s="48">
        <v>0</v>
      </c>
      <c r="O51" s="48">
        <v>0</v>
      </c>
      <c r="P51" s="65">
        <f t="shared" si="1"/>
        <v>45423823.24</v>
      </c>
      <c r="Q51" s="66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s="1" customFormat="1" ht="46.5" customHeight="1">
      <c r="A52" s="19" t="s">
        <v>258</v>
      </c>
      <c r="B52" s="19" t="s">
        <v>259</v>
      </c>
      <c r="C52" s="19" t="s">
        <v>18</v>
      </c>
      <c r="D52" s="9" t="s">
        <v>135</v>
      </c>
      <c r="E52" s="48">
        <f t="shared" si="2"/>
        <v>2547694.77</v>
      </c>
      <c r="F52" s="48">
        <v>2547694.77</v>
      </c>
      <c r="G52" s="48">
        <v>1200000</v>
      </c>
      <c r="H52" s="48">
        <v>375294.77</v>
      </c>
      <c r="I52" s="53">
        <v>0</v>
      </c>
      <c r="J52" s="48">
        <f t="shared" si="3"/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65">
        <f>E52+J52</f>
        <v>2547694.77</v>
      </c>
      <c r="Q52" s="66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s="1" customFormat="1" ht="42" customHeight="1">
      <c r="A53" s="19" t="s">
        <v>260</v>
      </c>
      <c r="B53" s="19" t="s">
        <v>261</v>
      </c>
      <c r="C53" s="19" t="s">
        <v>19</v>
      </c>
      <c r="D53" s="9" t="s">
        <v>257</v>
      </c>
      <c r="E53" s="48">
        <f t="shared" si="2"/>
        <v>95423700</v>
      </c>
      <c r="F53" s="48">
        <v>95423700</v>
      </c>
      <c r="G53" s="48">
        <v>78214500</v>
      </c>
      <c r="H53" s="48">
        <v>0</v>
      </c>
      <c r="I53" s="53">
        <v>0</v>
      </c>
      <c r="J53" s="48">
        <f t="shared" si="3"/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65">
        <f>E53+J53</f>
        <v>95423700</v>
      </c>
      <c r="Q53" s="66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s="1" customFormat="1" ht="47.25" customHeight="1">
      <c r="A54" s="19" t="s">
        <v>262</v>
      </c>
      <c r="B54" s="19" t="s">
        <v>263</v>
      </c>
      <c r="C54" s="19" t="s">
        <v>18</v>
      </c>
      <c r="D54" s="9" t="s">
        <v>135</v>
      </c>
      <c r="E54" s="48">
        <f t="shared" si="2"/>
        <v>852000</v>
      </c>
      <c r="F54" s="48">
        <v>852000</v>
      </c>
      <c r="G54" s="48">
        <v>700000</v>
      </c>
      <c r="H54" s="48">
        <v>0</v>
      </c>
      <c r="I54" s="53">
        <v>0</v>
      </c>
      <c r="J54" s="48">
        <f t="shared" si="3"/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65">
        <f>E54+J54</f>
        <v>852000</v>
      </c>
      <c r="Q54" s="66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s="1" customFormat="1" ht="40.5" customHeight="1">
      <c r="A55" s="19" t="s">
        <v>126</v>
      </c>
      <c r="B55" s="19" t="s">
        <v>13</v>
      </c>
      <c r="C55" s="19" t="s">
        <v>20</v>
      </c>
      <c r="D55" s="9" t="s">
        <v>175</v>
      </c>
      <c r="E55" s="48">
        <f t="shared" si="2"/>
        <v>4888785.76</v>
      </c>
      <c r="F55" s="48">
        <v>4888785.76</v>
      </c>
      <c r="G55" s="48">
        <v>3600000</v>
      </c>
      <c r="H55" s="48">
        <v>273565.76</v>
      </c>
      <c r="I55" s="53">
        <v>0</v>
      </c>
      <c r="J55" s="48">
        <f t="shared" si="3"/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65">
        <f t="shared" si="1"/>
        <v>4888785.76</v>
      </c>
      <c r="Q55" s="66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s="1" customFormat="1" ht="68.25" customHeight="1" hidden="1">
      <c r="A56" s="19" t="s">
        <v>126</v>
      </c>
      <c r="B56" s="19" t="s">
        <v>13</v>
      </c>
      <c r="C56" s="19" t="s">
        <v>127</v>
      </c>
      <c r="D56" s="9" t="s">
        <v>128</v>
      </c>
      <c r="E56" s="48">
        <f t="shared" si="2"/>
        <v>0</v>
      </c>
      <c r="F56" s="48"/>
      <c r="G56" s="48"/>
      <c r="H56" s="48"/>
      <c r="I56" s="53"/>
      <c r="J56" s="48">
        <f t="shared" si="3"/>
        <v>0</v>
      </c>
      <c r="K56" s="48"/>
      <c r="L56" s="48"/>
      <c r="M56" s="48"/>
      <c r="N56" s="48"/>
      <c r="O56" s="48"/>
      <c r="P56" s="65">
        <f>E56+J56</f>
        <v>0</v>
      </c>
      <c r="Q56" s="66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s="1" customFormat="1" ht="34.5" customHeight="1">
      <c r="A57" s="19" t="s">
        <v>264</v>
      </c>
      <c r="B57" s="19" t="s">
        <v>265</v>
      </c>
      <c r="C57" s="19" t="s">
        <v>21</v>
      </c>
      <c r="D57" s="9" t="s">
        <v>101</v>
      </c>
      <c r="E57" s="48">
        <f t="shared" si="2"/>
        <v>7769602.85</v>
      </c>
      <c r="F57" s="48">
        <v>7769602.85</v>
      </c>
      <c r="G57" s="48">
        <v>5780000</v>
      </c>
      <c r="H57" s="48">
        <v>249482.85</v>
      </c>
      <c r="I57" s="53">
        <v>0</v>
      </c>
      <c r="J57" s="48">
        <f t="shared" si="3"/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65">
        <f>E57+J57</f>
        <v>7769602.85</v>
      </c>
      <c r="Q57" s="66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s="1" customFormat="1" ht="15">
      <c r="A58" s="19" t="s">
        <v>266</v>
      </c>
      <c r="B58" s="19" t="s">
        <v>267</v>
      </c>
      <c r="C58" s="19" t="s">
        <v>21</v>
      </c>
      <c r="D58" s="9" t="s">
        <v>145</v>
      </c>
      <c r="E58" s="48">
        <f t="shared" si="2"/>
        <v>22020</v>
      </c>
      <c r="F58" s="48">
        <v>22020</v>
      </c>
      <c r="G58" s="48">
        <v>0</v>
      </c>
      <c r="H58" s="48">
        <v>0</v>
      </c>
      <c r="I58" s="53">
        <v>0</v>
      </c>
      <c r="J58" s="48">
        <f t="shared" si="3"/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65">
        <f t="shared" si="1"/>
        <v>22020</v>
      </c>
      <c r="Q58" s="66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s="1" customFormat="1" ht="89.25" customHeight="1" hidden="1">
      <c r="A59" s="19" t="s">
        <v>63</v>
      </c>
      <c r="B59" s="19" t="s">
        <v>64</v>
      </c>
      <c r="C59" s="19" t="s">
        <v>14</v>
      </c>
      <c r="D59" s="9" t="s">
        <v>65</v>
      </c>
      <c r="E59" s="48">
        <f t="shared" si="2"/>
        <v>0</v>
      </c>
      <c r="F59" s="48"/>
      <c r="G59" s="48"/>
      <c r="H59" s="48"/>
      <c r="I59" s="53"/>
      <c r="J59" s="48">
        <f t="shared" si="3"/>
        <v>0</v>
      </c>
      <c r="K59" s="48"/>
      <c r="L59" s="48"/>
      <c r="M59" s="48"/>
      <c r="N59" s="48"/>
      <c r="O59" s="48"/>
      <c r="P59" s="65">
        <f aca="true" t="shared" si="7" ref="P59:P66">E59+J59</f>
        <v>0</v>
      </c>
      <c r="Q59" s="66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s="1" customFormat="1" ht="51" customHeight="1" hidden="1">
      <c r="A60" s="19" t="s">
        <v>48</v>
      </c>
      <c r="B60" s="19" t="s">
        <v>44</v>
      </c>
      <c r="C60" s="19" t="s">
        <v>14</v>
      </c>
      <c r="D60" s="9" t="s">
        <v>45</v>
      </c>
      <c r="E60" s="48">
        <f t="shared" si="2"/>
        <v>0</v>
      </c>
      <c r="F60" s="48"/>
      <c r="G60" s="48"/>
      <c r="H60" s="48"/>
      <c r="I60" s="53"/>
      <c r="J60" s="48">
        <f t="shared" si="3"/>
        <v>0</v>
      </c>
      <c r="K60" s="48"/>
      <c r="L60" s="48"/>
      <c r="M60" s="48"/>
      <c r="N60" s="48"/>
      <c r="O60" s="48"/>
      <c r="P60" s="65">
        <f t="shared" si="7"/>
        <v>0</v>
      </c>
      <c r="Q60" s="66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s="1" customFormat="1" ht="38.25" customHeight="1">
      <c r="A61" s="19" t="s">
        <v>334</v>
      </c>
      <c r="B61" s="19" t="s">
        <v>335</v>
      </c>
      <c r="C61" s="19" t="s">
        <v>21</v>
      </c>
      <c r="D61" s="9" t="s">
        <v>336</v>
      </c>
      <c r="E61" s="48">
        <f t="shared" si="2"/>
        <v>72932.01</v>
      </c>
      <c r="F61" s="48">
        <v>72932.01</v>
      </c>
      <c r="G61" s="48">
        <v>20500</v>
      </c>
      <c r="H61" s="48">
        <v>47932.01</v>
      </c>
      <c r="I61" s="53">
        <v>0</v>
      </c>
      <c r="J61" s="48">
        <f t="shared" si="3"/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65">
        <f t="shared" si="7"/>
        <v>72932.01</v>
      </c>
      <c r="Q61" s="66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s="1" customFormat="1" ht="30" customHeight="1">
      <c r="A62" s="19" t="s">
        <v>268</v>
      </c>
      <c r="B62" s="19" t="s">
        <v>269</v>
      </c>
      <c r="C62" s="19" t="s">
        <v>21</v>
      </c>
      <c r="D62" s="9" t="s">
        <v>270</v>
      </c>
      <c r="E62" s="48">
        <f t="shared" si="2"/>
        <v>1499045</v>
      </c>
      <c r="F62" s="48">
        <v>1499045</v>
      </c>
      <c r="G62" s="48">
        <v>1228700</v>
      </c>
      <c r="H62" s="48">
        <v>0</v>
      </c>
      <c r="I62" s="53">
        <v>0</v>
      </c>
      <c r="J62" s="48">
        <f t="shared" si="3"/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65">
        <f t="shared" si="7"/>
        <v>1499045</v>
      </c>
      <c r="Q62" s="66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s="1" customFormat="1" ht="30" customHeight="1">
      <c r="A63" s="19" t="s">
        <v>290</v>
      </c>
      <c r="B63" s="19" t="s">
        <v>291</v>
      </c>
      <c r="C63" s="19" t="s">
        <v>21</v>
      </c>
      <c r="D63" s="9" t="s">
        <v>292</v>
      </c>
      <c r="E63" s="48">
        <f t="shared" si="2"/>
        <v>584467.55</v>
      </c>
      <c r="F63" s="48">
        <v>584467.55</v>
      </c>
      <c r="G63" s="48">
        <v>420000</v>
      </c>
      <c r="H63" s="48">
        <v>32467.55</v>
      </c>
      <c r="I63" s="53">
        <v>0</v>
      </c>
      <c r="J63" s="48">
        <f t="shared" si="3"/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65">
        <f t="shared" si="7"/>
        <v>584467.55</v>
      </c>
      <c r="Q63" s="66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s="1" customFormat="1" ht="92.25" customHeight="1">
      <c r="A64" s="19" t="s">
        <v>338</v>
      </c>
      <c r="B64" s="19" t="s">
        <v>340</v>
      </c>
      <c r="C64" s="19" t="s">
        <v>21</v>
      </c>
      <c r="D64" s="61" t="s">
        <v>342</v>
      </c>
      <c r="E64" s="48">
        <f t="shared" si="2"/>
        <v>54300</v>
      </c>
      <c r="F64" s="48">
        <v>54300</v>
      </c>
      <c r="G64" s="48">
        <v>0</v>
      </c>
      <c r="H64" s="48">
        <v>0</v>
      </c>
      <c r="I64" s="53">
        <v>0</v>
      </c>
      <c r="J64" s="48">
        <f t="shared" si="3"/>
        <v>75100</v>
      </c>
      <c r="K64" s="48">
        <v>75100</v>
      </c>
      <c r="L64" s="48">
        <v>0</v>
      </c>
      <c r="M64" s="48">
        <v>0</v>
      </c>
      <c r="N64" s="48">
        <v>0</v>
      </c>
      <c r="O64" s="48">
        <f>K64</f>
        <v>75100</v>
      </c>
      <c r="P64" s="65">
        <f t="shared" si="7"/>
        <v>129400</v>
      </c>
      <c r="Q64" s="66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s="1" customFormat="1" ht="66.75" customHeight="1">
      <c r="A65" s="19" t="s">
        <v>339</v>
      </c>
      <c r="B65" s="19" t="s">
        <v>341</v>
      </c>
      <c r="C65" s="19" t="s">
        <v>21</v>
      </c>
      <c r="D65" s="62" t="s">
        <v>343</v>
      </c>
      <c r="E65" s="48">
        <f t="shared" si="2"/>
        <v>822962</v>
      </c>
      <c r="F65" s="48">
        <v>822962</v>
      </c>
      <c r="G65" s="48">
        <v>31960</v>
      </c>
      <c r="H65" s="48">
        <v>0</v>
      </c>
      <c r="I65" s="53">
        <v>0</v>
      </c>
      <c r="J65" s="48">
        <f t="shared" si="3"/>
        <v>675659</v>
      </c>
      <c r="K65" s="48">
        <v>675659</v>
      </c>
      <c r="L65" s="48">
        <v>0</v>
      </c>
      <c r="M65" s="48">
        <v>0</v>
      </c>
      <c r="N65" s="48">
        <v>0</v>
      </c>
      <c r="O65" s="48">
        <f>K65</f>
        <v>675659</v>
      </c>
      <c r="P65" s="65">
        <f t="shared" si="7"/>
        <v>1498621</v>
      </c>
      <c r="Q65" s="66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s="1" customFormat="1" ht="42" customHeight="1">
      <c r="A66" s="19" t="s">
        <v>271</v>
      </c>
      <c r="B66" s="19" t="s">
        <v>272</v>
      </c>
      <c r="C66" s="19" t="s">
        <v>21</v>
      </c>
      <c r="D66" s="9" t="s">
        <v>273</v>
      </c>
      <c r="E66" s="48">
        <f>F66+I66</f>
        <v>387554</v>
      </c>
      <c r="F66" s="48">
        <v>387554</v>
      </c>
      <c r="G66" s="48">
        <v>293112</v>
      </c>
      <c r="H66" s="48">
        <v>0</v>
      </c>
      <c r="I66" s="53">
        <v>0</v>
      </c>
      <c r="J66" s="48">
        <f>L66+O66</f>
        <v>196657</v>
      </c>
      <c r="K66" s="48">
        <v>196657</v>
      </c>
      <c r="L66" s="48">
        <v>0</v>
      </c>
      <c r="M66" s="48">
        <v>0</v>
      </c>
      <c r="N66" s="48">
        <v>0</v>
      </c>
      <c r="O66" s="48">
        <v>196657</v>
      </c>
      <c r="P66" s="65">
        <f t="shared" si="7"/>
        <v>584211</v>
      </c>
      <c r="Q66" s="66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s="1" customFormat="1" ht="49.5" customHeight="1">
      <c r="A67" s="19" t="s">
        <v>344</v>
      </c>
      <c r="B67" s="19" t="s">
        <v>345</v>
      </c>
      <c r="C67" s="19" t="s">
        <v>21</v>
      </c>
      <c r="D67" s="45" t="s">
        <v>346</v>
      </c>
      <c r="E67" s="48">
        <f>F67+I67</f>
        <v>202026</v>
      </c>
      <c r="F67" s="48">
        <v>202026</v>
      </c>
      <c r="G67" s="48">
        <v>50000</v>
      </c>
      <c r="H67" s="48">
        <v>0</v>
      </c>
      <c r="I67" s="53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65">
        <v>0</v>
      </c>
      <c r="Q67" s="66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s="11" customFormat="1" ht="42" customHeight="1">
      <c r="A68" s="21"/>
      <c r="B68" s="21" t="s">
        <v>274</v>
      </c>
      <c r="C68" s="21"/>
      <c r="D68" s="23" t="s">
        <v>275</v>
      </c>
      <c r="E68" s="49">
        <f>F68+I68</f>
        <v>3074553.34</v>
      </c>
      <c r="F68" s="49">
        <f>F69</f>
        <v>3074553.34</v>
      </c>
      <c r="G68" s="49">
        <f>G69</f>
        <v>2363100</v>
      </c>
      <c r="H68" s="49">
        <f>H69</f>
        <v>80853.34</v>
      </c>
      <c r="I68" s="54">
        <f>I69</f>
        <v>0</v>
      </c>
      <c r="J68" s="49">
        <f>L68+O68</f>
        <v>0</v>
      </c>
      <c r="K68" s="49">
        <f>K69</f>
        <v>0</v>
      </c>
      <c r="L68" s="49">
        <f>L69</f>
        <v>0</v>
      </c>
      <c r="M68" s="49">
        <f>M69</f>
        <v>0</v>
      </c>
      <c r="N68" s="49">
        <f>N69</f>
        <v>0</v>
      </c>
      <c r="O68" s="49">
        <f>O69</f>
        <v>0</v>
      </c>
      <c r="P68" s="65">
        <f aca="true" t="shared" si="8" ref="P68:P73">E68+J68</f>
        <v>3074553.34</v>
      </c>
      <c r="Q68" s="6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s="1" customFormat="1" ht="31.5" customHeight="1">
      <c r="A69" s="19" t="s">
        <v>66</v>
      </c>
      <c r="B69" s="19" t="s">
        <v>41</v>
      </c>
      <c r="C69" s="22" t="s">
        <v>16</v>
      </c>
      <c r="D69" s="9" t="s">
        <v>38</v>
      </c>
      <c r="E69" s="48">
        <f t="shared" si="2"/>
        <v>3074553.34</v>
      </c>
      <c r="F69" s="48">
        <v>3074553.34</v>
      </c>
      <c r="G69" s="48">
        <v>2363100</v>
      </c>
      <c r="H69" s="48">
        <v>80853.34</v>
      </c>
      <c r="I69" s="53">
        <v>0</v>
      </c>
      <c r="J69" s="48">
        <f t="shared" si="3"/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65">
        <f t="shared" si="8"/>
        <v>3074553.34</v>
      </c>
      <c r="Q69" s="66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s="1" customFormat="1" ht="31.5" customHeight="1">
      <c r="A70" s="19"/>
      <c r="B70" s="21" t="s">
        <v>245</v>
      </c>
      <c r="C70" s="21"/>
      <c r="D70" s="23" t="s">
        <v>246</v>
      </c>
      <c r="E70" s="48">
        <f t="shared" si="2"/>
        <v>0</v>
      </c>
      <c r="F70" s="48">
        <v>0</v>
      </c>
      <c r="G70" s="48">
        <v>0</v>
      </c>
      <c r="H70" s="48">
        <v>0</v>
      </c>
      <c r="I70" s="48">
        <v>0</v>
      </c>
      <c r="J70" s="48">
        <f t="shared" si="3"/>
        <v>70000</v>
      </c>
      <c r="K70" s="48">
        <v>70000</v>
      </c>
      <c r="L70" s="48">
        <v>0</v>
      </c>
      <c r="M70" s="48">
        <v>0</v>
      </c>
      <c r="N70" s="48">
        <v>0</v>
      </c>
      <c r="O70" s="48">
        <v>70000</v>
      </c>
      <c r="P70" s="65">
        <f t="shared" si="8"/>
        <v>70000</v>
      </c>
      <c r="Q70" s="66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s="1" customFormat="1" ht="31.5" customHeight="1">
      <c r="A71" s="19" t="s">
        <v>356</v>
      </c>
      <c r="B71" s="19" t="s">
        <v>320</v>
      </c>
      <c r="C71" s="19" t="s">
        <v>321</v>
      </c>
      <c r="D71" s="9" t="s">
        <v>322</v>
      </c>
      <c r="E71" s="48">
        <f t="shared" si="2"/>
        <v>0</v>
      </c>
      <c r="F71" s="48">
        <f>F70</f>
        <v>0</v>
      </c>
      <c r="G71" s="48">
        <v>0</v>
      </c>
      <c r="H71" s="48">
        <v>0</v>
      </c>
      <c r="I71" s="53">
        <v>0</v>
      </c>
      <c r="J71" s="48">
        <f t="shared" si="3"/>
        <v>70000</v>
      </c>
      <c r="K71" s="48">
        <v>70000</v>
      </c>
      <c r="L71" s="48">
        <v>0</v>
      </c>
      <c r="M71" s="48">
        <v>0</v>
      </c>
      <c r="N71" s="48">
        <v>0</v>
      </c>
      <c r="O71" s="48">
        <v>70000</v>
      </c>
      <c r="P71" s="67">
        <f t="shared" si="8"/>
        <v>70000</v>
      </c>
      <c r="Q71" s="68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s="11" customFormat="1" ht="39">
      <c r="A72" s="21" t="s">
        <v>67</v>
      </c>
      <c r="B72" s="21"/>
      <c r="C72" s="21"/>
      <c r="D72" s="6" t="s">
        <v>186</v>
      </c>
      <c r="E72" s="49">
        <f>E73</f>
        <v>13338000</v>
      </c>
      <c r="F72" s="49">
        <f>F73</f>
        <v>13338000</v>
      </c>
      <c r="G72" s="49">
        <f>G73</f>
        <v>6177400</v>
      </c>
      <c r="H72" s="49">
        <f>H73</f>
        <v>585500</v>
      </c>
      <c r="I72" s="54">
        <f>I73</f>
        <v>0</v>
      </c>
      <c r="J72" s="49">
        <f t="shared" si="3"/>
        <v>110000</v>
      </c>
      <c r="K72" s="49">
        <f>K73</f>
        <v>0</v>
      </c>
      <c r="L72" s="49">
        <f>L73</f>
        <v>110000</v>
      </c>
      <c r="M72" s="49">
        <f>M73</f>
        <v>0</v>
      </c>
      <c r="N72" s="49">
        <f>N73</f>
        <v>0</v>
      </c>
      <c r="O72" s="49">
        <f>O73</f>
        <v>0</v>
      </c>
      <c r="P72" s="65">
        <f t="shared" si="8"/>
        <v>13448000</v>
      </c>
      <c r="Q72" s="6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s="11" customFormat="1" ht="39">
      <c r="A73" s="21" t="s">
        <v>68</v>
      </c>
      <c r="B73" s="21"/>
      <c r="C73" s="21"/>
      <c r="D73" s="6" t="s">
        <v>187</v>
      </c>
      <c r="E73" s="49">
        <f>F73</f>
        <v>13338000</v>
      </c>
      <c r="F73" s="49">
        <f>F92+F94</f>
        <v>13338000</v>
      </c>
      <c r="G73" s="49">
        <f>G92</f>
        <v>6177400</v>
      </c>
      <c r="H73" s="49">
        <f>H92</f>
        <v>585500</v>
      </c>
      <c r="I73" s="54">
        <f>I92</f>
        <v>0</v>
      </c>
      <c r="J73" s="49">
        <f aca="true" t="shared" si="9" ref="J73:O73">J94</f>
        <v>110000</v>
      </c>
      <c r="K73" s="49">
        <f t="shared" si="9"/>
        <v>0</v>
      </c>
      <c r="L73" s="49">
        <f t="shared" si="9"/>
        <v>110000</v>
      </c>
      <c r="M73" s="49">
        <f t="shared" si="9"/>
        <v>0</v>
      </c>
      <c r="N73" s="49">
        <f t="shared" si="9"/>
        <v>0</v>
      </c>
      <c r="O73" s="49">
        <f t="shared" si="9"/>
        <v>0</v>
      </c>
      <c r="P73" s="65">
        <f t="shared" si="8"/>
        <v>13448000</v>
      </c>
      <c r="Q73" s="6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s="1" customFormat="1" ht="50.25" customHeight="1" hidden="1">
      <c r="A74" s="19" t="s">
        <v>69</v>
      </c>
      <c r="B74" s="22">
        <v>3011</v>
      </c>
      <c r="C74" s="22" t="s">
        <v>15</v>
      </c>
      <c r="D74" s="9" t="s">
        <v>70</v>
      </c>
      <c r="E74" s="49">
        <f aca="true" t="shared" si="10" ref="E74:E93">F74</f>
        <v>0</v>
      </c>
      <c r="F74" s="48">
        <v>0</v>
      </c>
      <c r="G74" s="48">
        <v>0</v>
      </c>
      <c r="H74" s="48">
        <v>0</v>
      </c>
      <c r="I74" s="54">
        <f>SUM(I75:I105)</f>
        <v>6955978055680</v>
      </c>
      <c r="J74" s="49">
        <f>J96+J97+J99+J105</f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65">
        <f aca="true" t="shared" si="11" ref="P74:P92">E74+J74</f>
        <v>0</v>
      </c>
      <c r="Q74" s="66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s="1" customFormat="1" ht="38.25" customHeight="1" hidden="1">
      <c r="A75" s="24" t="s">
        <v>71</v>
      </c>
      <c r="B75" s="25">
        <v>3012</v>
      </c>
      <c r="C75" s="24" t="s">
        <v>22</v>
      </c>
      <c r="D75" s="20" t="s">
        <v>28</v>
      </c>
      <c r="E75" s="49">
        <f t="shared" si="10"/>
        <v>0</v>
      </c>
      <c r="F75" s="50">
        <v>0</v>
      </c>
      <c r="G75" s="50">
        <v>0</v>
      </c>
      <c r="H75" s="50">
        <v>0</v>
      </c>
      <c r="I75" s="54">
        <f>SUM(I76:I106)</f>
        <v>3477989027840</v>
      </c>
      <c r="J75" s="49">
        <f>J97+J98+J100+J106</f>
        <v>330200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65">
        <f t="shared" si="11"/>
        <v>330200</v>
      </c>
      <c r="Q75" s="66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s="1" customFormat="1" ht="51" customHeight="1" hidden="1">
      <c r="A76" s="19" t="s">
        <v>72</v>
      </c>
      <c r="B76" s="22">
        <v>3021</v>
      </c>
      <c r="C76" s="22" t="s">
        <v>15</v>
      </c>
      <c r="D76" s="9" t="s">
        <v>73</v>
      </c>
      <c r="E76" s="49">
        <f t="shared" si="10"/>
        <v>0</v>
      </c>
      <c r="F76" s="48">
        <v>0</v>
      </c>
      <c r="G76" s="48">
        <v>0</v>
      </c>
      <c r="H76" s="48">
        <v>0</v>
      </c>
      <c r="I76" s="54">
        <f>SUM(I77:I107)</f>
        <v>1738994513920</v>
      </c>
      <c r="J76" s="49">
        <f>J98+J99+J104+J107</f>
        <v>330200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65">
        <f t="shared" si="11"/>
        <v>330200</v>
      </c>
      <c r="Q76" s="66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s="1" customFormat="1" ht="50.25" customHeight="1" hidden="1">
      <c r="A77" s="24" t="s">
        <v>74</v>
      </c>
      <c r="B77" s="24" t="s">
        <v>75</v>
      </c>
      <c r="C77" s="24" t="s">
        <v>22</v>
      </c>
      <c r="D77" s="20" t="s">
        <v>29</v>
      </c>
      <c r="E77" s="49">
        <f t="shared" si="10"/>
        <v>0</v>
      </c>
      <c r="F77" s="50">
        <v>0</v>
      </c>
      <c r="G77" s="50">
        <v>0</v>
      </c>
      <c r="H77" s="50">
        <v>0</v>
      </c>
      <c r="I77" s="54">
        <f>SUM(I78:I109)</f>
        <v>869497256960</v>
      </c>
      <c r="J77" s="49">
        <f>J99+J100+J105+J108</f>
        <v>220200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65">
        <f t="shared" si="11"/>
        <v>220200</v>
      </c>
      <c r="Q77" s="66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s="1" customFormat="1" ht="12.75" customHeight="1" hidden="1">
      <c r="A78" s="19" t="s">
        <v>76</v>
      </c>
      <c r="B78" s="22">
        <v>3041</v>
      </c>
      <c r="C78" s="22" t="s">
        <v>14</v>
      </c>
      <c r="D78" s="9" t="s">
        <v>30</v>
      </c>
      <c r="E78" s="49">
        <f t="shared" si="10"/>
        <v>0</v>
      </c>
      <c r="F78" s="48">
        <v>0</v>
      </c>
      <c r="G78" s="48">
        <v>0</v>
      </c>
      <c r="H78" s="48">
        <v>0</v>
      </c>
      <c r="I78" s="54">
        <f>SUM(I79:I110)</f>
        <v>434748628480</v>
      </c>
      <c r="J78" s="49">
        <f>J100+J104+J106+J109</f>
        <v>440400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65">
        <f t="shared" si="11"/>
        <v>440400</v>
      </c>
      <c r="Q78" s="66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s="1" customFormat="1" ht="12.75" customHeight="1" hidden="1">
      <c r="A79" s="19" t="s">
        <v>108</v>
      </c>
      <c r="B79" s="19" t="s">
        <v>109</v>
      </c>
      <c r="C79" s="19" t="s">
        <v>14</v>
      </c>
      <c r="D79" s="9" t="s">
        <v>34</v>
      </c>
      <c r="E79" s="49">
        <f t="shared" si="10"/>
        <v>0</v>
      </c>
      <c r="F79" s="48">
        <v>0</v>
      </c>
      <c r="G79" s="48">
        <v>0</v>
      </c>
      <c r="H79" s="48">
        <v>0</v>
      </c>
      <c r="I79" s="54">
        <f>SUM(I80:I112)</f>
        <v>217374314240</v>
      </c>
      <c r="J79" s="49">
        <f aca="true" t="shared" si="12" ref="J79:J86">J104+J105+J107+J110</f>
        <v>220200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65">
        <f t="shared" si="11"/>
        <v>220200</v>
      </c>
      <c r="Q79" s="66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s="1" customFormat="1" ht="12.75" customHeight="1" hidden="1">
      <c r="A80" s="19" t="s">
        <v>77</v>
      </c>
      <c r="B80" s="22">
        <v>3043</v>
      </c>
      <c r="C80" s="22" t="s">
        <v>14</v>
      </c>
      <c r="D80" s="9" t="s">
        <v>31</v>
      </c>
      <c r="E80" s="49">
        <f t="shared" si="10"/>
        <v>0</v>
      </c>
      <c r="F80" s="48">
        <v>0</v>
      </c>
      <c r="G80" s="48">
        <v>0</v>
      </c>
      <c r="H80" s="48">
        <v>0</v>
      </c>
      <c r="I80" s="54">
        <f>SUM(I81:I113)</f>
        <v>108687157120</v>
      </c>
      <c r="J80" s="49">
        <f t="shared" si="12"/>
        <v>440400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65">
        <f t="shared" si="11"/>
        <v>440400</v>
      </c>
      <c r="Q80" s="66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s="1" customFormat="1" ht="30" customHeight="1" hidden="1">
      <c r="A81" s="19" t="s">
        <v>78</v>
      </c>
      <c r="B81" s="22">
        <v>3044</v>
      </c>
      <c r="C81" s="22" t="s">
        <v>14</v>
      </c>
      <c r="D81" s="9" t="s">
        <v>32</v>
      </c>
      <c r="E81" s="49">
        <f t="shared" si="10"/>
        <v>0</v>
      </c>
      <c r="F81" s="48">
        <v>0</v>
      </c>
      <c r="G81" s="48">
        <v>0</v>
      </c>
      <c r="H81" s="48">
        <v>0</v>
      </c>
      <c r="I81" s="54">
        <f>SUM(I82:I114)</f>
        <v>54343578560</v>
      </c>
      <c r="J81" s="49">
        <f t="shared" si="12"/>
        <v>660600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65">
        <f t="shared" si="11"/>
        <v>660600</v>
      </c>
      <c r="Q81" s="66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s="1" customFormat="1" ht="12.75" customHeight="1" hidden="1">
      <c r="A82" s="19" t="s">
        <v>79</v>
      </c>
      <c r="B82" s="22">
        <v>3045</v>
      </c>
      <c r="C82" s="22" t="s">
        <v>14</v>
      </c>
      <c r="D82" s="9" t="s">
        <v>33</v>
      </c>
      <c r="E82" s="49">
        <f t="shared" si="10"/>
        <v>0</v>
      </c>
      <c r="F82" s="48">
        <v>0</v>
      </c>
      <c r="G82" s="48">
        <v>0</v>
      </c>
      <c r="H82" s="48">
        <v>0</v>
      </c>
      <c r="I82" s="54">
        <f>SUM(I83:I115)</f>
        <v>27171789280</v>
      </c>
      <c r="J82" s="49">
        <f t="shared" si="12"/>
        <v>440400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65">
        <f t="shared" si="11"/>
        <v>440400</v>
      </c>
      <c r="Q82" s="66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s="1" customFormat="1" ht="16.5" customHeight="1" hidden="1">
      <c r="A83" s="19" t="s">
        <v>80</v>
      </c>
      <c r="B83" s="22">
        <v>3046</v>
      </c>
      <c r="C83" s="22" t="s">
        <v>14</v>
      </c>
      <c r="D83" s="9" t="s">
        <v>110</v>
      </c>
      <c r="E83" s="49">
        <f t="shared" si="10"/>
        <v>0</v>
      </c>
      <c r="F83" s="48">
        <v>0</v>
      </c>
      <c r="G83" s="48">
        <v>0</v>
      </c>
      <c r="H83" s="48">
        <v>0</v>
      </c>
      <c r="I83" s="54">
        <f>SUM(I84:I117)</f>
        <v>13585894640</v>
      </c>
      <c r="J83" s="49">
        <f t="shared" si="12"/>
        <v>440400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65">
        <f t="shared" si="11"/>
        <v>440400</v>
      </c>
      <c r="Q83" s="66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s="1" customFormat="1" ht="31.5" customHeight="1" hidden="1">
      <c r="A84" s="19" t="s">
        <v>81</v>
      </c>
      <c r="B84" s="22">
        <v>3047</v>
      </c>
      <c r="C84" s="22" t="s">
        <v>14</v>
      </c>
      <c r="D84" s="9" t="s">
        <v>35</v>
      </c>
      <c r="E84" s="49">
        <f t="shared" si="10"/>
        <v>0</v>
      </c>
      <c r="F84" s="48">
        <v>0</v>
      </c>
      <c r="G84" s="48">
        <v>0</v>
      </c>
      <c r="H84" s="48">
        <v>0</v>
      </c>
      <c r="I84" s="54">
        <f>SUM(I85:I121)</f>
        <v>6799711240</v>
      </c>
      <c r="J84" s="49">
        <f t="shared" si="12"/>
        <v>220200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65">
        <f t="shared" si="11"/>
        <v>220200</v>
      </c>
      <c r="Q84" s="66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s="1" customFormat="1" ht="31.5" customHeight="1" hidden="1">
      <c r="A85" s="19" t="s">
        <v>164</v>
      </c>
      <c r="B85" s="19" t="s">
        <v>165</v>
      </c>
      <c r="C85" s="19" t="s">
        <v>14</v>
      </c>
      <c r="D85" s="9" t="s">
        <v>166</v>
      </c>
      <c r="E85" s="49">
        <f t="shared" si="10"/>
        <v>0</v>
      </c>
      <c r="F85" s="48">
        <v>0</v>
      </c>
      <c r="G85" s="48">
        <v>0</v>
      </c>
      <c r="H85" s="48">
        <v>0</v>
      </c>
      <c r="I85" s="54">
        <f>SUM(I86:I122)</f>
        <v>3406619540</v>
      </c>
      <c r="J85" s="49">
        <f t="shared" si="12"/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65">
        <f t="shared" si="11"/>
        <v>0</v>
      </c>
      <c r="Q85" s="66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s="1" customFormat="1" ht="31.5" customHeight="1" hidden="1">
      <c r="A86" s="19" t="s">
        <v>112</v>
      </c>
      <c r="B86" s="19" t="s">
        <v>111</v>
      </c>
      <c r="C86" s="19" t="s">
        <v>23</v>
      </c>
      <c r="D86" s="9" t="s">
        <v>113</v>
      </c>
      <c r="E86" s="49">
        <f t="shared" si="10"/>
        <v>0</v>
      </c>
      <c r="F86" s="48">
        <v>0</v>
      </c>
      <c r="G86" s="48">
        <v>0</v>
      </c>
      <c r="H86" s="48">
        <v>0</v>
      </c>
      <c r="I86" s="54">
        <f>SUM(I87:I124)</f>
        <v>1709295840</v>
      </c>
      <c r="J86" s="49">
        <f t="shared" si="12"/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65">
        <f t="shared" si="11"/>
        <v>0</v>
      </c>
      <c r="Q86" s="66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s="1" customFormat="1" ht="40.5" customHeight="1" hidden="1">
      <c r="A87" s="19" t="s">
        <v>114</v>
      </c>
      <c r="B87" s="19" t="s">
        <v>115</v>
      </c>
      <c r="C87" s="19" t="s">
        <v>23</v>
      </c>
      <c r="D87" s="9" t="s">
        <v>122</v>
      </c>
      <c r="E87" s="49">
        <f t="shared" si="10"/>
        <v>0</v>
      </c>
      <c r="F87" s="48">
        <v>0</v>
      </c>
      <c r="G87" s="48">
        <v>0</v>
      </c>
      <c r="H87" s="48">
        <v>0</v>
      </c>
      <c r="I87" s="54">
        <f>SUM(I88:I125)</f>
        <v>858597620</v>
      </c>
      <c r="J87" s="49">
        <f>J112+J113+J115+J121</f>
        <v>41375562.48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65">
        <f t="shared" si="11"/>
        <v>41375562.48</v>
      </c>
      <c r="Q87" s="66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s="1" customFormat="1" ht="45.75" customHeight="1" hidden="1">
      <c r="A88" s="19" t="s">
        <v>116</v>
      </c>
      <c r="B88" s="19" t="s">
        <v>117</v>
      </c>
      <c r="C88" s="19" t="s">
        <v>23</v>
      </c>
      <c r="D88" s="9" t="s">
        <v>123</v>
      </c>
      <c r="E88" s="49">
        <f t="shared" si="10"/>
        <v>0</v>
      </c>
      <c r="F88" s="48">
        <v>0</v>
      </c>
      <c r="G88" s="48">
        <v>0</v>
      </c>
      <c r="H88" s="48">
        <v>0</v>
      </c>
      <c r="I88" s="54">
        <f>SUM(I89:I138)</f>
        <v>432890880</v>
      </c>
      <c r="J88" s="49">
        <f>J113+J114+J116+J122</f>
        <v>41375562.48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65">
        <f t="shared" si="11"/>
        <v>41375562.48</v>
      </c>
      <c r="Q88" s="66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s="1" customFormat="1" ht="56.25" customHeight="1" hidden="1">
      <c r="A89" s="19" t="s">
        <v>118</v>
      </c>
      <c r="B89" s="19" t="s">
        <v>119</v>
      </c>
      <c r="C89" s="19" t="s">
        <v>14</v>
      </c>
      <c r="D89" s="9" t="s">
        <v>124</v>
      </c>
      <c r="E89" s="49">
        <f t="shared" si="10"/>
        <v>0</v>
      </c>
      <c r="F89" s="48">
        <v>0</v>
      </c>
      <c r="G89" s="48">
        <v>0</v>
      </c>
      <c r="H89" s="48">
        <v>0</v>
      </c>
      <c r="I89" s="54">
        <f>SUM(I90:I139)</f>
        <v>216445440</v>
      </c>
      <c r="J89" s="49">
        <f>J114+J115+J117+J123</f>
        <v>2843265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65">
        <f t="shared" si="11"/>
        <v>2843265</v>
      </c>
      <c r="Q89" s="66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s="1" customFormat="1" ht="51" customHeight="1" hidden="1">
      <c r="A90" s="19" t="s">
        <v>120</v>
      </c>
      <c r="B90" s="19" t="s">
        <v>121</v>
      </c>
      <c r="C90" s="19" t="s">
        <v>23</v>
      </c>
      <c r="D90" s="9" t="s">
        <v>125</v>
      </c>
      <c r="E90" s="49">
        <f t="shared" si="10"/>
        <v>0</v>
      </c>
      <c r="F90" s="48">
        <v>0</v>
      </c>
      <c r="G90" s="48">
        <v>0</v>
      </c>
      <c r="H90" s="48">
        <v>0</v>
      </c>
      <c r="I90" s="54">
        <f>SUM(I91:I142)</f>
        <v>108222720</v>
      </c>
      <c r="J90" s="49">
        <f>J115+J116+J121+J124</f>
        <v>41425562.48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65">
        <f t="shared" si="11"/>
        <v>41425562.48</v>
      </c>
      <c r="Q90" s="66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s="1" customFormat="1" ht="25.5" customHeight="1" hidden="1">
      <c r="A91" s="19" t="s">
        <v>146</v>
      </c>
      <c r="B91" s="19" t="s">
        <v>147</v>
      </c>
      <c r="C91" s="19" t="s">
        <v>14</v>
      </c>
      <c r="D91" s="9" t="s">
        <v>148</v>
      </c>
      <c r="E91" s="49">
        <f t="shared" si="10"/>
        <v>0</v>
      </c>
      <c r="F91" s="48">
        <v>0</v>
      </c>
      <c r="G91" s="48">
        <v>0</v>
      </c>
      <c r="H91" s="48">
        <v>0</v>
      </c>
      <c r="I91" s="54">
        <f>SUM(I92:I143)</f>
        <v>54111360</v>
      </c>
      <c r="J91" s="49">
        <f>J116+J117+J122+J125</f>
        <v>41580502.48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65">
        <f t="shared" si="11"/>
        <v>41580502.48</v>
      </c>
      <c r="Q91" s="66"/>
      <c r="R91" s="32"/>
      <c r="S91" s="13"/>
      <c r="T91" s="13"/>
      <c r="U91" s="13"/>
      <c r="V91" s="13"/>
      <c r="W91" s="13"/>
      <c r="X91" s="13"/>
      <c r="Y91" s="13"/>
      <c r="Z91" s="13"/>
      <c r="AA91" s="13"/>
    </row>
    <row r="92" spans="1:27" s="11" customFormat="1" ht="25.5" customHeight="1">
      <c r="A92" s="21"/>
      <c r="B92" s="21" t="s">
        <v>293</v>
      </c>
      <c r="C92" s="21"/>
      <c r="D92" s="41" t="s">
        <v>241</v>
      </c>
      <c r="E92" s="49">
        <f t="shared" si="10"/>
        <v>1391000</v>
      </c>
      <c r="F92" s="49">
        <f>F93</f>
        <v>1391000</v>
      </c>
      <c r="G92" s="49">
        <f>G95+G96+G97+G98+G104</f>
        <v>6177400</v>
      </c>
      <c r="H92" s="49">
        <f>H95+H96+H97+H98+H104</f>
        <v>585500</v>
      </c>
      <c r="I92" s="54">
        <f>I95+I96+I97+I98+I104</f>
        <v>0</v>
      </c>
      <c r="J92" s="49">
        <v>0</v>
      </c>
      <c r="K92" s="49">
        <f>K95+K96+K97+K98+K104</f>
        <v>0</v>
      </c>
      <c r="L92" s="49">
        <v>0</v>
      </c>
      <c r="M92" s="49">
        <f>M95+M96+M97+M98+M104</f>
        <v>0</v>
      </c>
      <c r="N92" s="49">
        <f>N95+N96+N97+N98+N104</f>
        <v>0</v>
      </c>
      <c r="O92" s="49">
        <f>O95+O96+O97+O98+O104</f>
        <v>0</v>
      </c>
      <c r="P92" s="65">
        <f t="shared" si="11"/>
        <v>1391000</v>
      </c>
      <c r="Q92" s="66"/>
      <c r="R92" s="43"/>
      <c r="S92" s="16"/>
      <c r="T92" s="16"/>
      <c r="U92" s="16"/>
      <c r="V92" s="16"/>
      <c r="W92" s="16"/>
      <c r="X92" s="16"/>
      <c r="Y92" s="16"/>
      <c r="Z92" s="16"/>
      <c r="AA92" s="16"/>
    </row>
    <row r="93" spans="1:27" s="1" customFormat="1" ht="25.5" customHeight="1">
      <c r="A93" s="19" t="s">
        <v>294</v>
      </c>
      <c r="B93" s="19" t="s">
        <v>238</v>
      </c>
      <c r="C93" s="19" t="s">
        <v>239</v>
      </c>
      <c r="D93" s="9" t="s">
        <v>240</v>
      </c>
      <c r="E93" s="48">
        <f t="shared" si="10"/>
        <v>1391000</v>
      </c>
      <c r="F93" s="48">
        <v>1391000</v>
      </c>
      <c r="G93" s="48">
        <v>0</v>
      </c>
      <c r="H93" s="48">
        <v>0</v>
      </c>
      <c r="I93" s="53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67">
        <f>E93+J93</f>
        <v>1391000</v>
      </c>
      <c r="Q93" s="68"/>
      <c r="R93" s="32"/>
      <c r="S93" s="13"/>
      <c r="T93" s="13"/>
      <c r="U93" s="13"/>
      <c r="V93" s="13"/>
      <c r="W93" s="13"/>
      <c r="X93" s="13"/>
      <c r="Y93" s="13"/>
      <c r="Z93" s="13"/>
      <c r="AA93" s="13"/>
    </row>
    <row r="94" spans="1:27" s="11" customFormat="1" ht="25.5" customHeight="1">
      <c r="A94" s="21"/>
      <c r="B94" s="21" t="s">
        <v>276</v>
      </c>
      <c r="C94" s="21"/>
      <c r="D94" s="23" t="s">
        <v>277</v>
      </c>
      <c r="E94" s="49">
        <f>E95+E96+E97+E98+E104+E102+E103+E101</f>
        <v>11947000</v>
      </c>
      <c r="F94" s="49">
        <f>F95+F96+F97+F98+F104+F102+F101+F103</f>
        <v>11947000</v>
      </c>
      <c r="G94" s="49">
        <f aca="true" t="shared" si="13" ref="G94:O94">G95+G96+G97+G98+G104</f>
        <v>6177400</v>
      </c>
      <c r="H94" s="49">
        <f t="shared" si="13"/>
        <v>585500</v>
      </c>
      <c r="I94" s="54">
        <f t="shared" si="13"/>
        <v>0</v>
      </c>
      <c r="J94" s="49">
        <f t="shared" si="13"/>
        <v>110000</v>
      </c>
      <c r="K94" s="49">
        <f t="shared" si="13"/>
        <v>0</v>
      </c>
      <c r="L94" s="49">
        <f t="shared" si="13"/>
        <v>110000</v>
      </c>
      <c r="M94" s="49">
        <f t="shared" si="13"/>
        <v>0</v>
      </c>
      <c r="N94" s="49">
        <f t="shared" si="13"/>
        <v>0</v>
      </c>
      <c r="O94" s="49">
        <f t="shared" si="13"/>
        <v>0</v>
      </c>
      <c r="P94" s="65">
        <f>E94+J94</f>
        <v>12057000</v>
      </c>
      <c r="Q94" s="66"/>
      <c r="R94" s="43"/>
      <c r="S94" s="16"/>
      <c r="T94" s="16"/>
      <c r="U94" s="16"/>
      <c r="V94" s="16"/>
      <c r="W94" s="16"/>
      <c r="X94" s="16"/>
      <c r="Y94" s="16"/>
      <c r="Z94" s="16"/>
      <c r="AA94" s="16"/>
    </row>
    <row r="95" spans="1:27" s="1" customFormat="1" ht="25.5" customHeight="1">
      <c r="A95" s="19" t="s">
        <v>221</v>
      </c>
      <c r="B95" s="19" t="s">
        <v>220</v>
      </c>
      <c r="C95" s="19" t="s">
        <v>15</v>
      </c>
      <c r="D95" s="9" t="s">
        <v>222</v>
      </c>
      <c r="E95" s="48">
        <f>F95</f>
        <v>30000</v>
      </c>
      <c r="F95" s="48">
        <v>30000</v>
      </c>
      <c r="G95" s="48">
        <v>0</v>
      </c>
      <c r="H95" s="48">
        <v>0</v>
      </c>
      <c r="I95" s="53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65">
        <f>E95+J95</f>
        <v>30000</v>
      </c>
      <c r="Q95" s="66"/>
      <c r="R95" s="32"/>
      <c r="S95" s="13"/>
      <c r="T95" s="13"/>
      <c r="U95" s="13"/>
      <c r="V95" s="13"/>
      <c r="W95" s="13"/>
      <c r="X95" s="13"/>
      <c r="Y95" s="13"/>
      <c r="Z95" s="13"/>
      <c r="AA95" s="13"/>
    </row>
    <row r="96" spans="1:27" s="1" customFormat="1" ht="25.5" customHeight="1">
      <c r="A96" s="19" t="s">
        <v>217</v>
      </c>
      <c r="B96" s="19" t="s">
        <v>218</v>
      </c>
      <c r="C96" s="19" t="s">
        <v>13</v>
      </c>
      <c r="D96" s="39" t="s">
        <v>219</v>
      </c>
      <c r="E96" s="48">
        <f>F96</f>
        <v>250000</v>
      </c>
      <c r="F96" s="48">
        <v>250000</v>
      </c>
      <c r="G96" s="48">
        <v>0</v>
      </c>
      <c r="H96" s="48">
        <v>0</v>
      </c>
      <c r="I96" s="53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65">
        <f aca="true" t="shared" si="14" ref="P96:P112">E96+J96</f>
        <v>250000</v>
      </c>
      <c r="Q96" s="66"/>
      <c r="R96" s="32"/>
      <c r="S96" s="13"/>
      <c r="T96" s="13"/>
      <c r="U96" s="13"/>
      <c r="V96" s="13"/>
      <c r="W96" s="13"/>
      <c r="X96" s="13"/>
      <c r="Y96" s="13"/>
      <c r="Z96" s="13"/>
      <c r="AA96" s="13"/>
    </row>
    <row r="97" spans="1:27" s="1" customFormat="1" ht="29.25" customHeight="1">
      <c r="A97" s="19" t="s">
        <v>234</v>
      </c>
      <c r="B97" s="19" t="s">
        <v>235</v>
      </c>
      <c r="C97" s="19" t="s">
        <v>13</v>
      </c>
      <c r="D97" s="39" t="s">
        <v>236</v>
      </c>
      <c r="E97" s="48">
        <f>F97</f>
        <v>650000</v>
      </c>
      <c r="F97" s="48">
        <v>650000</v>
      </c>
      <c r="G97" s="48">
        <v>0</v>
      </c>
      <c r="H97" s="48">
        <v>0</v>
      </c>
      <c r="I97" s="53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65">
        <f>E97+J97</f>
        <v>650000</v>
      </c>
      <c r="Q97" s="66"/>
      <c r="R97" s="32"/>
      <c r="S97" s="13"/>
      <c r="T97" s="13"/>
      <c r="U97" s="13"/>
      <c r="V97" s="13"/>
      <c r="W97" s="13"/>
      <c r="X97" s="13"/>
      <c r="Y97" s="13"/>
      <c r="Z97" s="13"/>
      <c r="AA97" s="13"/>
    </row>
    <row r="98" spans="1:27" s="1" customFormat="1" ht="58.5" customHeight="1">
      <c r="A98" s="19" t="s">
        <v>82</v>
      </c>
      <c r="B98" s="22">
        <v>3104</v>
      </c>
      <c r="C98" s="22" t="s">
        <v>24</v>
      </c>
      <c r="D98" s="9" t="s">
        <v>37</v>
      </c>
      <c r="E98" s="48">
        <f t="shared" si="2"/>
        <v>8450000</v>
      </c>
      <c r="F98" s="48">
        <v>8450000</v>
      </c>
      <c r="G98" s="48">
        <v>6177400</v>
      </c>
      <c r="H98" s="48">
        <v>585500</v>
      </c>
      <c r="I98" s="53">
        <v>0</v>
      </c>
      <c r="J98" s="48">
        <f aca="true" t="shared" si="15" ref="J98:J153">L98+O98</f>
        <v>110000</v>
      </c>
      <c r="K98" s="48">
        <v>0</v>
      </c>
      <c r="L98" s="48">
        <v>110000</v>
      </c>
      <c r="M98" s="48">
        <v>0</v>
      </c>
      <c r="N98" s="48">
        <v>0</v>
      </c>
      <c r="O98" s="48">
        <v>0</v>
      </c>
      <c r="P98" s="65">
        <f t="shared" si="14"/>
        <v>8560000</v>
      </c>
      <c r="Q98" s="66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s="1" customFormat="1" ht="145.5" customHeight="1" hidden="1">
      <c r="A99" s="19" t="s">
        <v>157</v>
      </c>
      <c r="B99" s="19" t="s">
        <v>158</v>
      </c>
      <c r="C99" s="19" t="s">
        <v>22</v>
      </c>
      <c r="D99" s="33" t="s">
        <v>159</v>
      </c>
      <c r="E99" s="48">
        <f t="shared" si="2"/>
        <v>0</v>
      </c>
      <c r="F99" s="48">
        <v>0</v>
      </c>
      <c r="G99" s="48">
        <v>0</v>
      </c>
      <c r="H99" s="48">
        <v>0</v>
      </c>
      <c r="I99" s="53">
        <v>0</v>
      </c>
      <c r="J99" s="48">
        <f t="shared" si="15"/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65">
        <f>E99+J99</f>
        <v>0</v>
      </c>
      <c r="Q99" s="66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s="1" customFormat="1" ht="156" customHeight="1" hidden="1">
      <c r="A100" s="19" t="s">
        <v>98</v>
      </c>
      <c r="B100" s="19" t="s">
        <v>99</v>
      </c>
      <c r="C100" s="19" t="s">
        <v>14</v>
      </c>
      <c r="D100" s="9" t="s">
        <v>136</v>
      </c>
      <c r="E100" s="48">
        <f t="shared" si="2"/>
        <v>0</v>
      </c>
      <c r="F100" s="48"/>
      <c r="G100" s="48">
        <v>0</v>
      </c>
      <c r="H100" s="48">
        <v>0</v>
      </c>
      <c r="I100" s="53">
        <v>0</v>
      </c>
      <c r="J100" s="48">
        <f t="shared" si="15"/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65">
        <f>E100+J100</f>
        <v>0</v>
      </c>
      <c r="Q100" s="66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s="1" customFormat="1" ht="21.75" customHeight="1">
      <c r="A101" s="19" t="s">
        <v>307</v>
      </c>
      <c r="B101" s="19" t="s">
        <v>58</v>
      </c>
      <c r="C101" s="19" t="s">
        <v>14</v>
      </c>
      <c r="D101" s="9" t="s">
        <v>42</v>
      </c>
      <c r="E101" s="48">
        <f t="shared" si="2"/>
        <v>50000</v>
      </c>
      <c r="F101" s="48">
        <v>50000</v>
      </c>
      <c r="G101" s="48">
        <v>0</v>
      </c>
      <c r="H101" s="48">
        <v>0</v>
      </c>
      <c r="I101" s="53">
        <v>0</v>
      </c>
      <c r="J101" s="48">
        <f t="shared" si="15"/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65">
        <f>E101+J101</f>
        <v>50000</v>
      </c>
      <c r="Q101" s="66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s="1" customFormat="1" ht="56.25" customHeight="1">
      <c r="A102" s="19" t="s">
        <v>306</v>
      </c>
      <c r="B102" s="19" t="s">
        <v>144</v>
      </c>
      <c r="C102" s="19" t="s">
        <v>14</v>
      </c>
      <c r="D102" s="9" t="s">
        <v>45</v>
      </c>
      <c r="E102" s="48">
        <f t="shared" si="2"/>
        <v>197000</v>
      </c>
      <c r="F102" s="48">
        <v>197000</v>
      </c>
      <c r="G102" s="48">
        <v>0</v>
      </c>
      <c r="H102" s="48">
        <v>0</v>
      </c>
      <c r="I102" s="53">
        <v>0</v>
      </c>
      <c r="J102" s="48">
        <f t="shared" si="15"/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65">
        <f>E102+J102</f>
        <v>197000</v>
      </c>
      <c r="Q102" s="66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s="1" customFormat="1" ht="66.75" customHeight="1">
      <c r="A103" s="19" t="s">
        <v>327</v>
      </c>
      <c r="B103" s="19" t="s">
        <v>44</v>
      </c>
      <c r="C103" s="19" t="s">
        <v>23</v>
      </c>
      <c r="D103" s="9" t="s">
        <v>328</v>
      </c>
      <c r="E103" s="48">
        <f t="shared" si="2"/>
        <v>600000</v>
      </c>
      <c r="F103" s="48">
        <v>600000</v>
      </c>
      <c r="G103" s="48">
        <v>0</v>
      </c>
      <c r="H103" s="48">
        <v>0</v>
      </c>
      <c r="I103" s="53">
        <v>0</v>
      </c>
      <c r="J103" s="48">
        <f t="shared" si="15"/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65">
        <f>E103+J103</f>
        <v>600000</v>
      </c>
      <c r="Q103" s="66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s="1" customFormat="1" ht="25.5">
      <c r="A104" s="19" t="s">
        <v>102</v>
      </c>
      <c r="B104" s="19" t="s">
        <v>103</v>
      </c>
      <c r="C104" s="19" t="s">
        <v>25</v>
      </c>
      <c r="D104" s="9" t="s">
        <v>104</v>
      </c>
      <c r="E104" s="48">
        <f t="shared" si="2"/>
        <v>1720000</v>
      </c>
      <c r="F104" s="48">
        <v>1720000</v>
      </c>
      <c r="G104" s="48">
        <v>0</v>
      </c>
      <c r="H104" s="48">
        <v>0</v>
      </c>
      <c r="I104" s="53">
        <v>0</v>
      </c>
      <c r="J104" s="48">
        <f t="shared" si="15"/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65">
        <f t="shared" si="14"/>
        <v>1720000</v>
      </c>
      <c r="Q104" s="66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s="1" customFormat="1" ht="60" customHeight="1" hidden="1">
      <c r="A105" s="19" t="s">
        <v>167</v>
      </c>
      <c r="B105" s="19" t="s">
        <v>168</v>
      </c>
      <c r="C105" s="19" t="s">
        <v>169</v>
      </c>
      <c r="D105" s="34" t="s">
        <v>170</v>
      </c>
      <c r="E105" s="48">
        <f t="shared" si="2"/>
        <v>0</v>
      </c>
      <c r="F105" s="48">
        <v>0</v>
      </c>
      <c r="G105" s="48">
        <v>0</v>
      </c>
      <c r="H105" s="48">
        <v>0</v>
      </c>
      <c r="I105" s="53">
        <v>0</v>
      </c>
      <c r="J105" s="48">
        <f t="shared" si="15"/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65">
        <f t="shared" si="14"/>
        <v>0</v>
      </c>
      <c r="Q105" s="66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s="11" customFormat="1" ht="27" customHeight="1">
      <c r="A106" s="21" t="s">
        <v>83</v>
      </c>
      <c r="B106" s="21"/>
      <c r="C106" s="21"/>
      <c r="D106" s="23" t="s">
        <v>188</v>
      </c>
      <c r="E106" s="49">
        <f t="shared" si="2"/>
        <v>16180500</v>
      </c>
      <c r="F106" s="49">
        <f>F107</f>
        <v>16180500</v>
      </c>
      <c r="G106" s="49">
        <f>G107</f>
        <v>11818200</v>
      </c>
      <c r="H106" s="49">
        <f>H107</f>
        <v>641000</v>
      </c>
      <c r="I106" s="54">
        <f>I107</f>
        <v>0</v>
      </c>
      <c r="J106" s="49">
        <f t="shared" si="15"/>
        <v>220200</v>
      </c>
      <c r="K106" s="49">
        <f aca="true" t="shared" si="16" ref="K106:O108">K107</f>
        <v>0</v>
      </c>
      <c r="L106" s="49">
        <f t="shared" si="16"/>
        <v>220200</v>
      </c>
      <c r="M106" s="49">
        <f t="shared" si="16"/>
        <v>160000</v>
      </c>
      <c r="N106" s="49">
        <f t="shared" si="16"/>
        <v>0</v>
      </c>
      <c r="O106" s="49">
        <f t="shared" si="16"/>
        <v>0</v>
      </c>
      <c r="P106" s="65">
        <f t="shared" si="14"/>
        <v>16400700</v>
      </c>
      <c r="Q106" s="6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s="11" customFormat="1" ht="38.25" customHeight="1">
      <c r="A107" s="21" t="s">
        <v>84</v>
      </c>
      <c r="B107" s="21"/>
      <c r="C107" s="21"/>
      <c r="D107" s="23" t="s">
        <v>189</v>
      </c>
      <c r="E107" s="49">
        <f t="shared" si="2"/>
        <v>16180500</v>
      </c>
      <c r="F107" s="49">
        <f>F108+F111+F116+F118</f>
        <v>16180500</v>
      </c>
      <c r="G107" s="49">
        <f>G108+G111+G116</f>
        <v>11818200</v>
      </c>
      <c r="H107" s="49">
        <f>H108+H111+H116</f>
        <v>641000</v>
      </c>
      <c r="I107" s="54">
        <f>I108+I111+I116</f>
        <v>0</v>
      </c>
      <c r="J107" s="49">
        <f>J108</f>
        <v>220200</v>
      </c>
      <c r="K107" s="49">
        <f t="shared" si="16"/>
        <v>0</v>
      </c>
      <c r="L107" s="49">
        <f>L108</f>
        <v>220200</v>
      </c>
      <c r="M107" s="49">
        <f t="shared" si="16"/>
        <v>160000</v>
      </c>
      <c r="N107" s="49">
        <f t="shared" si="16"/>
        <v>0</v>
      </c>
      <c r="O107" s="49">
        <f t="shared" si="16"/>
        <v>0</v>
      </c>
      <c r="P107" s="65">
        <f t="shared" si="14"/>
        <v>16400700</v>
      </c>
      <c r="Q107" s="6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s="11" customFormat="1" ht="27.75" customHeight="1">
      <c r="A108" s="21"/>
      <c r="B108" s="21" t="s">
        <v>278</v>
      </c>
      <c r="C108" s="21"/>
      <c r="D108" s="23" t="s">
        <v>254</v>
      </c>
      <c r="E108" s="49">
        <f t="shared" si="2"/>
        <v>5118400</v>
      </c>
      <c r="F108" s="49">
        <f>F109</f>
        <v>5118400</v>
      </c>
      <c r="G108" s="49">
        <f>G109</f>
        <v>3950000</v>
      </c>
      <c r="H108" s="49">
        <f>H109</f>
        <v>198000</v>
      </c>
      <c r="I108" s="54">
        <f>I109</f>
        <v>0</v>
      </c>
      <c r="J108" s="49">
        <f>L108+O108</f>
        <v>220200</v>
      </c>
      <c r="K108" s="49">
        <f t="shared" si="16"/>
        <v>0</v>
      </c>
      <c r="L108" s="49">
        <f>L109+L111</f>
        <v>220200</v>
      </c>
      <c r="M108" s="49">
        <f t="shared" si="16"/>
        <v>160000</v>
      </c>
      <c r="N108" s="49">
        <f t="shared" si="16"/>
        <v>0</v>
      </c>
      <c r="O108" s="49">
        <f t="shared" si="16"/>
        <v>0</v>
      </c>
      <c r="P108" s="65">
        <f>E108+J108</f>
        <v>5338600</v>
      </c>
      <c r="Q108" s="6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s="1" customFormat="1" ht="25.5">
      <c r="A109" s="19" t="s">
        <v>279</v>
      </c>
      <c r="B109" s="19" t="s">
        <v>280</v>
      </c>
      <c r="C109" s="22" t="s">
        <v>20</v>
      </c>
      <c r="D109" s="9" t="s">
        <v>357</v>
      </c>
      <c r="E109" s="48">
        <f>F109+I109</f>
        <v>5118400</v>
      </c>
      <c r="F109" s="48">
        <v>5118400</v>
      </c>
      <c r="G109" s="48">
        <v>3950000</v>
      </c>
      <c r="H109" s="48">
        <v>198000</v>
      </c>
      <c r="I109" s="53">
        <v>0</v>
      </c>
      <c r="J109" s="48">
        <f t="shared" si="15"/>
        <v>220200</v>
      </c>
      <c r="K109" s="48">
        <v>0</v>
      </c>
      <c r="L109" s="48">
        <v>220200</v>
      </c>
      <c r="M109" s="48">
        <v>160000</v>
      </c>
      <c r="N109" s="48">
        <v>0</v>
      </c>
      <c r="O109" s="48">
        <v>0</v>
      </c>
      <c r="P109" s="65">
        <f t="shared" si="14"/>
        <v>5338600</v>
      </c>
      <c r="Q109" s="66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s="1" customFormat="1" ht="19.5" customHeight="1" hidden="1">
      <c r="A110" s="19" t="s">
        <v>100</v>
      </c>
      <c r="B110" s="19" t="s">
        <v>58</v>
      </c>
      <c r="C110" s="19" t="s">
        <v>14</v>
      </c>
      <c r="D110" s="9" t="s">
        <v>42</v>
      </c>
      <c r="E110" s="48">
        <f>F110+I110</f>
        <v>0</v>
      </c>
      <c r="F110" s="48">
        <v>0</v>
      </c>
      <c r="G110" s="48">
        <v>0</v>
      </c>
      <c r="H110" s="48">
        <v>0</v>
      </c>
      <c r="I110" s="53">
        <v>0</v>
      </c>
      <c r="J110" s="48">
        <f t="shared" si="15"/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65">
        <f>E110+J110</f>
        <v>0</v>
      </c>
      <c r="Q110" s="66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s="11" customFormat="1" ht="19.5" customHeight="1">
      <c r="A111" s="21"/>
      <c r="B111" s="21" t="s">
        <v>281</v>
      </c>
      <c r="C111" s="21"/>
      <c r="D111" s="23" t="s">
        <v>282</v>
      </c>
      <c r="E111" s="49">
        <f>F111+I111</f>
        <v>10798100</v>
      </c>
      <c r="F111" s="49">
        <f>F112+F113+F114+F115</f>
        <v>10798100</v>
      </c>
      <c r="G111" s="49">
        <f>G112+G113+G114+G115</f>
        <v>7868200</v>
      </c>
      <c r="H111" s="49">
        <f>H112+H113+H114+H115</f>
        <v>443000</v>
      </c>
      <c r="I111" s="54">
        <f>I112+I113+I114+I115</f>
        <v>0</v>
      </c>
      <c r="J111" s="49">
        <f t="shared" si="15"/>
        <v>0</v>
      </c>
      <c r="K111" s="49">
        <f>K112+K113+K114+K115</f>
        <v>0</v>
      </c>
      <c r="L111" s="49">
        <f>L112+L113+L114+L115</f>
        <v>0</v>
      </c>
      <c r="M111" s="49">
        <f>M112+M113+M114+M115</f>
        <v>0</v>
      </c>
      <c r="N111" s="49">
        <f>N112+N113+N114+N115</f>
        <v>0</v>
      </c>
      <c r="O111" s="49">
        <f>O112+O113+O114+O115</f>
        <v>0</v>
      </c>
      <c r="P111" s="65">
        <f>E111+J111</f>
        <v>10798100</v>
      </c>
      <c r="Q111" s="6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s="1" customFormat="1" ht="15">
      <c r="A112" s="19" t="s">
        <v>85</v>
      </c>
      <c r="B112" s="19" t="s">
        <v>86</v>
      </c>
      <c r="C112" s="22" t="s">
        <v>26</v>
      </c>
      <c r="D112" s="9" t="s">
        <v>87</v>
      </c>
      <c r="E112" s="48">
        <f aca="true" t="shared" si="17" ref="E112:E141">F112+I112</f>
        <v>3546700</v>
      </c>
      <c r="F112" s="48">
        <v>3546700</v>
      </c>
      <c r="G112" s="48">
        <v>2700000</v>
      </c>
      <c r="H112" s="48">
        <v>117500</v>
      </c>
      <c r="I112" s="53">
        <v>0</v>
      </c>
      <c r="J112" s="48">
        <f t="shared" si="15"/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65">
        <f t="shared" si="14"/>
        <v>3546700</v>
      </c>
      <c r="Q112" s="66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s="1" customFormat="1" ht="15">
      <c r="A113" s="19" t="s">
        <v>88</v>
      </c>
      <c r="B113" s="19" t="s">
        <v>89</v>
      </c>
      <c r="C113" s="22" t="s">
        <v>26</v>
      </c>
      <c r="D113" s="9" t="s">
        <v>90</v>
      </c>
      <c r="E113" s="48">
        <f t="shared" si="17"/>
        <v>269900</v>
      </c>
      <c r="F113" s="48">
        <v>269900</v>
      </c>
      <c r="G113" s="48">
        <v>190000</v>
      </c>
      <c r="H113" s="48">
        <v>17000</v>
      </c>
      <c r="I113" s="53">
        <v>0</v>
      </c>
      <c r="J113" s="48">
        <f t="shared" si="15"/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67">
        <f aca="true" t="shared" si="18" ref="P113:P118">J113+E113</f>
        <v>269900</v>
      </c>
      <c r="Q113" s="68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s="1" customFormat="1" ht="38.25">
      <c r="A114" s="19" t="s">
        <v>91</v>
      </c>
      <c r="B114" s="19" t="s">
        <v>92</v>
      </c>
      <c r="C114" s="22" t="s">
        <v>27</v>
      </c>
      <c r="D114" s="9" t="s">
        <v>93</v>
      </c>
      <c r="E114" s="48">
        <f t="shared" si="17"/>
        <v>5893700</v>
      </c>
      <c r="F114" s="48">
        <v>5893700</v>
      </c>
      <c r="G114" s="48">
        <v>4170000</v>
      </c>
      <c r="H114" s="48">
        <v>290000</v>
      </c>
      <c r="I114" s="53">
        <v>0</v>
      </c>
      <c r="J114" s="48">
        <f t="shared" si="15"/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67">
        <f t="shared" si="18"/>
        <v>5893700</v>
      </c>
      <c r="Q114" s="68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s="1" customFormat="1" ht="25.5">
      <c r="A115" s="19" t="s">
        <v>105</v>
      </c>
      <c r="B115" s="19" t="s">
        <v>106</v>
      </c>
      <c r="C115" s="19" t="s">
        <v>11</v>
      </c>
      <c r="D115" s="9" t="s">
        <v>107</v>
      </c>
      <c r="E115" s="48">
        <f t="shared" si="17"/>
        <v>1087800</v>
      </c>
      <c r="F115" s="48">
        <v>1087800</v>
      </c>
      <c r="G115" s="48">
        <v>808200</v>
      </c>
      <c r="H115" s="48">
        <v>18500</v>
      </c>
      <c r="I115" s="53">
        <v>0</v>
      </c>
      <c r="J115" s="48">
        <f t="shared" si="15"/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67">
        <f t="shared" si="18"/>
        <v>1087800</v>
      </c>
      <c r="Q115" s="68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s="11" customFormat="1" ht="14.25">
      <c r="A116" s="21"/>
      <c r="B116" s="21" t="s">
        <v>274</v>
      </c>
      <c r="C116" s="21"/>
      <c r="D116" s="23" t="s">
        <v>275</v>
      </c>
      <c r="E116" s="49">
        <f t="shared" si="17"/>
        <v>100000</v>
      </c>
      <c r="F116" s="49">
        <f>F117</f>
        <v>100000</v>
      </c>
      <c r="G116" s="49">
        <f>G117</f>
        <v>0</v>
      </c>
      <c r="H116" s="49">
        <f>H117</f>
        <v>0</v>
      </c>
      <c r="I116" s="54">
        <f>I117</f>
        <v>0</v>
      </c>
      <c r="J116" s="49">
        <f t="shared" si="15"/>
        <v>0</v>
      </c>
      <c r="K116" s="49">
        <f>K117</f>
        <v>0</v>
      </c>
      <c r="L116" s="49">
        <f>L117</f>
        <v>0</v>
      </c>
      <c r="M116" s="49">
        <f>M117</f>
        <v>0</v>
      </c>
      <c r="N116" s="49">
        <f>N117</f>
        <v>0</v>
      </c>
      <c r="O116" s="49">
        <f>O117</f>
        <v>0</v>
      </c>
      <c r="P116" s="65">
        <f t="shared" si="18"/>
        <v>100000</v>
      </c>
      <c r="Q116" s="6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s="1" customFormat="1" ht="25.5">
      <c r="A117" s="19" t="s">
        <v>94</v>
      </c>
      <c r="B117" s="19" t="s">
        <v>40</v>
      </c>
      <c r="C117" s="19" t="s">
        <v>16</v>
      </c>
      <c r="D117" s="9" t="s">
        <v>43</v>
      </c>
      <c r="E117" s="48">
        <f t="shared" si="17"/>
        <v>100000</v>
      </c>
      <c r="F117" s="48">
        <v>100000</v>
      </c>
      <c r="G117" s="48">
        <v>0</v>
      </c>
      <c r="H117" s="48">
        <v>0</v>
      </c>
      <c r="I117" s="53">
        <v>0</v>
      </c>
      <c r="J117" s="48">
        <f t="shared" si="15"/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67">
        <f t="shared" si="18"/>
        <v>100000</v>
      </c>
      <c r="Q117" s="68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s="11" customFormat="1" ht="14.25">
      <c r="A118" s="21"/>
      <c r="B118" s="21" t="s">
        <v>247</v>
      </c>
      <c r="C118" s="21"/>
      <c r="D118" s="23" t="s">
        <v>248</v>
      </c>
      <c r="E118" s="49">
        <f t="shared" si="17"/>
        <v>164000</v>
      </c>
      <c r="F118" s="49">
        <f>F119+F120</f>
        <v>164000</v>
      </c>
      <c r="G118" s="49">
        <f>G119</f>
        <v>0</v>
      </c>
      <c r="H118" s="49">
        <f>H119</f>
        <v>0</v>
      </c>
      <c r="I118" s="54">
        <f>I119</f>
        <v>0</v>
      </c>
      <c r="J118" s="49">
        <v>0</v>
      </c>
      <c r="K118" s="55">
        <v>0</v>
      </c>
      <c r="L118" s="55">
        <v>0</v>
      </c>
      <c r="M118" s="49">
        <f>O118+R118</f>
        <v>0</v>
      </c>
      <c r="N118" s="49">
        <v>0</v>
      </c>
      <c r="O118" s="49">
        <f>Q118+T118</f>
        <v>0</v>
      </c>
      <c r="P118" s="65">
        <f t="shared" si="18"/>
        <v>164000</v>
      </c>
      <c r="Q118" s="6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s="1" customFormat="1" ht="25.5">
      <c r="A119" s="19" t="s">
        <v>308</v>
      </c>
      <c r="B119" s="19" t="s">
        <v>309</v>
      </c>
      <c r="C119" s="19" t="s">
        <v>310</v>
      </c>
      <c r="D119" s="9" t="s">
        <v>311</v>
      </c>
      <c r="E119" s="48">
        <f t="shared" si="17"/>
        <v>53000</v>
      </c>
      <c r="F119" s="48">
        <v>53000</v>
      </c>
      <c r="G119" s="48">
        <v>0</v>
      </c>
      <c r="H119" s="48">
        <v>0</v>
      </c>
      <c r="I119" s="53">
        <v>0</v>
      </c>
      <c r="J119" s="48">
        <f t="shared" si="15"/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67">
        <f>E119+J119</f>
        <v>53000</v>
      </c>
      <c r="Q119" s="68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s="1" customFormat="1" ht="25.5">
      <c r="A120" s="19" t="s">
        <v>330</v>
      </c>
      <c r="B120" s="19" t="s">
        <v>331</v>
      </c>
      <c r="C120" s="19" t="s">
        <v>332</v>
      </c>
      <c r="D120" s="9" t="s">
        <v>333</v>
      </c>
      <c r="E120" s="48">
        <f t="shared" si="17"/>
        <v>111000</v>
      </c>
      <c r="F120" s="48">
        <v>111000</v>
      </c>
      <c r="G120" s="48">
        <v>0</v>
      </c>
      <c r="H120" s="48">
        <v>0</v>
      </c>
      <c r="I120" s="53">
        <v>0</v>
      </c>
      <c r="J120" s="48">
        <f t="shared" si="15"/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67">
        <f>E120+J120</f>
        <v>111000</v>
      </c>
      <c r="Q120" s="68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s="11" customFormat="1" ht="51.75">
      <c r="A121" s="21" t="s">
        <v>190</v>
      </c>
      <c r="B121" s="21"/>
      <c r="C121" s="21"/>
      <c r="D121" s="23" t="s">
        <v>232</v>
      </c>
      <c r="E121" s="49">
        <f t="shared" si="17"/>
        <v>13712840</v>
      </c>
      <c r="F121" s="49">
        <f aca="true" t="shared" si="19" ref="F121:O121">F122</f>
        <v>185000</v>
      </c>
      <c r="G121" s="49">
        <f t="shared" si="19"/>
        <v>0</v>
      </c>
      <c r="H121" s="49">
        <f t="shared" si="19"/>
        <v>0</v>
      </c>
      <c r="I121" s="54">
        <f t="shared" si="19"/>
        <v>13527840</v>
      </c>
      <c r="J121" s="49">
        <f t="shared" si="19"/>
        <v>41375562.48</v>
      </c>
      <c r="K121" s="49">
        <f t="shared" si="19"/>
        <v>40422742</v>
      </c>
      <c r="L121" s="49">
        <f>L122</f>
        <v>190000</v>
      </c>
      <c r="M121" s="49">
        <f t="shared" si="19"/>
        <v>0</v>
      </c>
      <c r="N121" s="49">
        <f t="shared" si="19"/>
        <v>105000</v>
      </c>
      <c r="O121" s="49">
        <f t="shared" si="19"/>
        <v>41185562.48</v>
      </c>
      <c r="P121" s="65">
        <f aca="true" t="shared" si="20" ref="P121:P137">J121+E121</f>
        <v>55088402.48</v>
      </c>
      <c r="Q121" s="6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s="11" customFormat="1" ht="51.75">
      <c r="A122" s="21" t="s">
        <v>191</v>
      </c>
      <c r="B122" s="21"/>
      <c r="C122" s="21"/>
      <c r="D122" s="23" t="s">
        <v>233</v>
      </c>
      <c r="E122" s="49">
        <f t="shared" si="17"/>
        <v>13712840</v>
      </c>
      <c r="F122" s="49">
        <f>F123+F129</f>
        <v>185000</v>
      </c>
      <c r="G122" s="49">
        <f>G123+G129</f>
        <v>0</v>
      </c>
      <c r="H122" s="49">
        <f>H123+H129</f>
        <v>0</v>
      </c>
      <c r="I122" s="54">
        <f>I123+I129</f>
        <v>13527840</v>
      </c>
      <c r="J122" s="49">
        <f>J123+J129+J140</f>
        <v>41375562.48</v>
      </c>
      <c r="K122" s="49">
        <f>K123+K129+K140</f>
        <v>40422742</v>
      </c>
      <c r="L122" s="49">
        <f>L123+L140</f>
        <v>190000</v>
      </c>
      <c r="M122" s="49">
        <f>M123+M129+M140</f>
        <v>0</v>
      </c>
      <c r="N122" s="49">
        <f>N123+N129+N140</f>
        <v>105000</v>
      </c>
      <c r="O122" s="49">
        <f>O123+O129+O140</f>
        <v>41185562.48</v>
      </c>
      <c r="P122" s="65">
        <f t="shared" si="20"/>
        <v>55088402.48</v>
      </c>
      <c r="Q122" s="6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27" s="11" customFormat="1" ht="25.5">
      <c r="A123" s="21"/>
      <c r="B123" s="21" t="s">
        <v>243</v>
      </c>
      <c r="C123" s="21"/>
      <c r="D123" s="23" t="s">
        <v>244</v>
      </c>
      <c r="E123" s="49">
        <f>F123+I123</f>
        <v>10707840</v>
      </c>
      <c r="F123" s="49">
        <f>F124+F125+F128+F126+F127</f>
        <v>185000</v>
      </c>
      <c r="G123" s="49">
        <f>G124+G125</f>
        <v>0</v>
      </c>
      <c r="H123" s="49">
        <f>H124+H125</f>
        <v>0</v>
      </c>
      <c r="I123" s="54">
        <f>I124+I125+I128++I127</f>
        <v>10522840</v>
      </c>
      <c r="J123" s="49">
        <f t="shared" si="15"/>
        <v>2843265</v>
      </c>
      <c r="K123" s="49">
        <f>K124+K125+K126+K128</f>
        <v>2738265</v>
      </c>
      <c r="L123" s="49">
        <f>L124+L125+L126+L128</f>
        <v>105000</v>
      </c>
      <c r="M123" s="49">
        <f>M124+M125+M126+M128</f>
        <v>0</v>
      </c>
      <c r="N123" s="49">
        <f>N124+N125+N126+N128</f>
        <v>105000</v>
      </c>
      <c r="O123" s="49">
        <f>O124+O125+O126+O128</f>
        <v>2738265</v>
      </c>
      <c r="P123" s="65">
        <f t="shared" si="20"/>
        <v>13551105</v>
      </c>
      <c r="Q123" s="6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s="1" customFormat="1" ht="25.5">
      <c r="A124" s="19" t="s">
        <v>193</v>
      </c>
      <c r="B124" s="19" t="s">
        <v>194</v>
      </c>
      <c r="C124" s="19" t="s">
        <v>195</v>
      </c>
      <c r="D124" s="9" t="s">
        <v>196</v>
      </c>
      <c r="E124" s="48">
        <f t="shared" si="17"/>
        <v>1449300</v>
      </c>
      <c r="F124" s="48">
        <v>0</v>
      </c>
      <c r="G124" s="48">
        <v>0</v>
      </c>
      <c r="H124" s="48">
        <v>0</v>
      </c>
      <c r="I124" s="53">
        <v>1449300</v>
      </c>
      <c r="J124" s="48">
        <f t="shared" si="15"/>
        <v>50000</v>
      </c>
      <c r="K124" s="48">
        <v>50000</v>
      </c>
      <c r="L124" s="48">
        <v>0</v>
      </c>
      <c r="M124" s="48">
        <v>0</v>
      </c>
      <c r="N124" s="48">
        <v>0</v>
      </c>
      <c r="O124" s="48">
        <v>50000</v>
      </c>
      <c r="P124" s="67">
        <f t="shared" si="20"/>
        <v>1499300</v>
      </c>
      <c r="Q124" s="68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17" s="60" customFormat="1" ht="15">
      <c r="A125" s="56" t="s">
        <v>198</v>
      </c>
      <c r="B125" s="56" t="s">
        <v>197</v>
      </c>
      <c r="C125" s="56" t="s">
        <v>195</v>
      </c>
      <c r="D125" s="57" t="s">
        <v>225</v>
      </c>
      <c r="E125" s="58">
        <f t="shared" si="17"/>
        <v>7899400</v>
      </c>
      <c r="F125" s="58">
        <v>0</v>
      </c>
      <c r="G125" s="58">
        <v>0</v>
      </c>
      <c r="H125" s="58">
        <v>0</v>
      </c>
      <c r="I125" s="59">
        <v>7899400</v>
      </c>
      <c r="J125" s="58">
        <f t="shared" si="15"/>
        <v>204940</v>
      </c>
      <c r="K125" s="58">
        <v>99940</v>
      </c>
      <c r="L125" s="58">
        <v>105000</v>
      </c>
      <c r="M125" s="58">
        <v>0</v>
      </c>
      <c r="N125" s="58">
        <v>105000</v>
      </c>
      <c r="O125" s="58">
        <v>99940</v>
      </c>
      <c r="P125" s="87">
        <f t="shared" si="20"/>
        <v>8104340</v>
      </c>
      <c r="Q125" s="88"/>
    </row>
    <row r="126" spans="1:27" s="1" customFormat="1" ht="15">
      <c r="A126" s="19" t="s">
        <v>300</v>
      </c>
      <c r="B126" s="19" t="s">
        <v>212</v>
      </c>
      <c r="C126" s="19" t="s">
        <v>195</v>
      </c>
      <c r="D126" s="9" t="s">
        <v>213</v>
      </c>
      <c r="E126" s="48">
        <f t="shared" si="17"/>
        <v>0</v>
      </c>
      <c r="F126" s="48">
        <v>0</v>
      </c>
      <c r="G126" s="48">
        <v>0</v>
      </c>
      <c r="H126" s="48">
        <v>0</v>
      </c>
      <c r="I126" s="53">
        <v>0</v>
      </c>
      <c r="J126" s="48">
        <f t="shared" si="15"/>
        <v>2588325</v>
      </c>
      <c r="K126" s="48">
        <v>2588325</v>
      </c>
      <c r="L126" s="48">
        <v>0</v>
      </c>
      <c r="M126" s="48">
        <v>0</v>
      </c>
      <c r="N126" s="48">
        <v>0</v>
      </c>
      <c r="O126" s="48">
        <v>2588325</v>
      </c>
      <c r="P126" s="67">
        <f t="shared" si="20"/>
        <v>2588325</v>
      </c>
      <c r="Q126" s="68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s="1" customFormat="1" ht="89.25">
      <c r="A127" s="19" t="s">
        <v>312</v>
      </c>
      <c r="B127" s="19" t="s">
        <v>313</v>
      </c>
      <c r="C127" s="19" t="s">
        <v>297</v>
      </c>
      <c r="D127" s="9" t="s">
        <v>314</v>
      </c>
      <c r="E127" s="48">
        <f t="shared" si="17"/>
        <v>300000</v>
      </c>
      <c r="F127" s="48">
        <v>0</v>
      </c>
      <c r="G127" s="48">
        <v>0</v>
      </c>
      <c r="H127" s="48">
        <v>0</v>
      </c>
      <c r="I127" s="53">
        <v>300000</v>
      </c>
      <c r="J127" s="48">
        <f t="shared" si="15"/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67">
        <f t="shared" si="20"/>
        <v>300000</v>
      </c>
      <c r="Q127" s="68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17" s="60" customFormat="1" ht="25.5">
      <c r="A128" s="56" t="s">
        <v>295</v>
      </c>
      <c r="B128" s="56" t="s">
        <v>296</v>
      </c>
      <c r="C128" s="56" t="s">
        <v>297</v>
      </c>
      <c r="D128" s="57" t="s">
        <v>298</v>
      </c>
      <c r="E128" s="58">
        <f t="shared" si="17"/>
        <v>1059140</v>
      </c>
      <c r="F128" s="58">
        <v>185000</v>
      </c>
      <c r="G128" s="58">
        <v>0</v>
      </c>
      <c r="H128" s="58">
        <v>0</v>
      </c>
      <c r="I128" s="59">
        <v>874140</v>
      </c>
      <c r="J128" s="58">
        <f t="shared" si="15"/>
        <v>0</v>
      </c>
      <c r="K128" s="58">
        <v>0</v>
      </c>
      <c r="L128" s="58">
        <v>0</v>
      </c>
      <c r="M128" s="58">
        <v>0</v>
      </c>
      <c r="N128" s="58">
        <v>0</v>
      </c>
      <c r="O128" s="58">
        <v>0</v>
      </c>
      <c r="P128" s="87">
        <f t="shared" si="20"/>
        <v>1059140</v>
      </c>
      <c r="Q128" s="88"/>
    </row>
    <row r="129" spans="1:27" s="11" customFormat="1" ht="14.25">
      <c r="A129" s="21"/>
      <c r="B129" s="21" t="s">
        <v>245</v>
      </c>
      <c r="C129" s="21"/>
      <c r="D129" s="23" t="s">
        <v>246</v>
      </c>
      <c r="E129" s="49">
        <f>F129+I129</f>
        <v>3005000</v>
      </c>
      <c r="F129" s="49">
        <f>F138+F130+F131+F132+F136+F137</f>
        <v>0</v>
      </c>
      <c r="G129" s="49">
        <f>G138+G130+G131+G132+G136+G137</f>
        <v>0</v>
      </c>
      <c r="H129" s="49">
        <f>H138+H130+H131+H132+H136+H137</f>
        <v>0</v>
      </c>
      <c r="I129" s="54">
        <f>I138+I130+I131+I132+I136+I137</f>
        <v>3005000</v>
      </c>
      <c r="J129" s="49">
        <f aca="true" t="shared" si="21" ref="J129:J135">L129+O129</f>
        <v>36684477</v>
      </c>
      <c r="K129" s="49">
        <f>K136+K137+K138+K130+K131+K132+K134+K133+K135</f>
        <v>36684477</v>
      </c>
      <c r="L129" s="49">
        <f>L136+L137+L138+L130+L131+L132+L134+L133+L135</f>
        <v>0</v>
      </c>
      <c r="M129" s="49">
        <f>M136+M137+M138+M130+M131+M132+M134+M133+M135</f>
        <v>0</v>
      </c>
      <c r="N129" s="49">
        <f>N136+N137+N138+N130+N131+N132+N134+N133+N135</f>
        <v>0</v>
      </c>
      <c r="O129" s="49">
        <f>O136+O137+O138+O130+O131+O132+O134+O133+O135</f>
        <v>36684477</v>
      </c>
      <c r="P129" s="65">
        <f t="shared" si="20"/>
        <v>39689477</v>
      </c>
      <c r="Q129" s="6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s="1" customFormat="1" ht="15">
      <c r="A130" s="19" t="s">
        <v>315</v>
      </c>
      <c r="B130" s="19" t="s">
        <v>316</v>
      </c>
      <c r="C130" s="19" t="s">
        <v>317</v>
      </c>
      <c r="D130" s="9" t="s">
        <v>318</v>
      </c>
      <c r="E130" s="48">
        <f>F130+I130</f>
        <v>0</v>
      </c>
      <c r="F130" s="48">
        <v>0</v>
      </c>
      <c r="G130" s="48">
        <v>0</v>
      </c>
      <c r="H130" s="48">
        <v>0</v>
      </c>
      <c r="I130" s="53">
        <v>0</v>
      </c>
      <c r="J130" s="48">
        <f t="shared" si="21"/>
        <v>7000000</v>
      </c>
      <c r="K130" s="48">
        <v>7000000</v>
      </c>
      <c r="L130" s="48"/>
      <c r="M130" s="48"/>
      <c r="N130" s="48"/>
      <c r="O130" s="48">
        <v>7000000</v>
      </c>
      <c r="P130" s="67">
        <f t="shared" si="20"/>
        <v>7000000</v>
      </c>
      <c r="Q130" s="68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s="1" customFormat="1" ht="15">
      <c r="A131" s="19" t="s">
        <v>319</v>
      </c>
      <c r="B131" s="19" t="s">
        <v>320</v>
      </c>
      <c r="C131" s="19" t="s">
        <v>321</v>
      </c>
      <c r="D131" s="9" t="s">
        <v>322</v>
      </c>
      <c r="E131" s="48">
        <v>0</v>
      </c>
      <c r="F131" s="48">
        <v>0</v>
      </c>
      <c r="G131" s="48">
        <v>0</v>
      </c>
      <c r="H131" s="48">
        <v>0</v>
      </c>
      <c r="I131" s="53">
        <v>0</v>
      </c>
      <c r="J131" s="48">
        <f t="shared" si="21"/>
        <v>2522956</v>
      </c>
      <c r="K131" s="48">
        <v>2522956</v>
      </c>
      <c r="L131" s="48">
        <v>0</v>
      </c>
      <c r="M131" s="48">
        <v>0</v>
      </c>
      <c r="N131" s="48">
        <v>0</v>
      </c>
      <c r="O131" s="48">
        <v>2522956</v>
      </c>
      <c r="P131" s="67">
        <f t="shared" si="20"/>
        <v>2522956</v>
      </c>
      <c r="Q131" s="68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s="1" customFormat="1" ht="15">
      <c r="A132" s="19" t="s">
        <v>323</v>
      </c>
      <c r="B132" s="19" t="s">
        <v>324</v>
      </c>
      <c r="C132" s="19" t="s">
        <v>321</v>
      </c>
      <c r="D132" s="9" t="s">
        <v>325</v>
      </c>
      <c r="E132" s="48">
        <v>0</v>
      </c>
      <c r="F132" s="48">
        <v>0</v>
      </c>
      <c r="G132" s="48">
        <v>0</v>
      </c>
      <c r="H132" s="48">
        <v>0</v>
      </c>
      <c r="I132" s="53">
        <v>0</v>
      </c>
      <c r="J132" s="48">
        <f t="shared" si="21"/>
        <v>1466000</v>
      </c>
      <c r="K132" s="48">
        <v>1466000</v>
      </c>
      <c r="L132" s="48">
        <v>0</v>
      </c>
      <c r="M132" s="48">
        <v>0</v>
      </c>
      <c r="N132" s="48">
        <v>0</v>
      </c>
      <c r="O132" s="48">
        <v>1466000</v>
      </c>
      <c r="P132" s="67">
        <f t="shared" si="20"/>
        <v>1466000</v>
      </c>
      <c r="Q132" s="68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s="1" customFormat="1" ht="25.5">
      <c r="A133" s="19" t="s">
        <v>350</v>
      </c>
      <c r="B133" s="19" t="s">
        <v>351</v>
      </c>
      <c r="C133" s="19" t="s">
        <v>321</v>
      </c>
      <c r="D133" s="9" t="s">
        <v>352</v>
      </c>
      <c r="E133" s="48">
        <v>0</v>
      </c>
      <c r="F133" s="48">
        <v>0</v>
      </c>
      <c r="G133" s="48">
        <v>0</v>
      </c>
      <c r="H133" s="48">
        <v>0</v>
      </c>
      <c r="I133" s="53">
        <v>0</v>
      </c>
      <c r="J133" s="48">
        <f t="shared" si="21"/>
        <v>200000</v>
      </c>
      <c r="K133" s="48">
        <v>200000</v>
      </c>
      <c r="L133" s="48">
        <v>0</v>
      </c>
      <c r="M133" s="48">
        <v>0</v>
      </c>
      <c r="N133" s="48">
        <v>0</v>
      </c>
      <c r="O133" s="48">
        <v>200000</v>
      </c>
      <c r="P133" s="67">
        <f t="shared" si="20"/>
        <v>200000</v>
      </c>
      <c r="Q133" s="68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s="1" customFormat="1" ht="25.5">
      <c r="A134" s="19" t="s">
        <v>347</v>
      </c>
      <c r="B134" s="19" t="s">
        <v>348</v>
      </c>
      <c r="C134" s="19" t="s">
        <v>321</v>
      </c>
      <c r="D134" s="9" t="s">
        <v>349</v>
      </c>
      <c r="E134" s="48">
        <v>0</v>
      </c>
      <c r="F134" s="48">
        <v>0</v>
      </c>
      <c r="G134" s="48">
        <v>0</v>
      </c>
      <c r="H134" s="48">
        <v>0</v>
      </c>
      <c r="I134" s="53">
        <v>0</v>
      </c>
      <c r="J134" s="48">
        <f t="shared" si="21"/>
        <v>1250000</v>
      </c>
      <c r="K134" s="48">
        <v>1250000</v>
      </c>
      <c r="L134" s="48">
        <v>0</v>
      </c>
      <c r="M134" s="48">
        <v>0</v>
      </c>
      <c r="N134" s="48">
        <v>0</v>
      </c>
      <c r="O134" s="48">
        <v>1250000</v>
      </c>
      <c r="P134" s="67">
        <f t="shared" si="20"/>
        <v>1250000</v>
      </c>
      <c r="Q134" s="68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s="1" customFormat="1" ht="38.25">
      <c r="A135" s="19" t="s">
        <v>353</v>
      </c>
      <c r="B135" s="19" t="s">
        <v>354</v>
      </c>
      <c r="C135" s="19" t="s">
        <v>162</v>
      </c>
      <c r="D135" s="9" t="s">
        <v>355</v>
      </c>
      <c r="E135" s="48">
        <v>0</v>
      </c>
      <c r="F135" s="48">
        <v>0</v>
      </c>
      <c r="G135" s="48">
        <v>0</v>
      </c>
      <c r="H135" s="48">
        <v>0</v>
      </c>
      <c r="I135" s="53">
        <v>0</v>
      </c>
      <c r="J135" s="48">
        <f t="shared" si="21"/>
        <v>3285359</v>
      </c>
      <c r="K135" s="48">
        <v>3285359</v>
      </c>
      <c r="L135" s="48">
        <v>0</v>
      </c>
      <c r="M135" s="48">
        <v>0</v>
      </c>
      <c r="N135" s="48">
        <v>0</v>
      </c>
      <c r="O135" s="48">
        <v>3285359</v>
      </c>
      <c r="P135" s="67">
        <f t="shared" si="20"/>
        <v>3285359</v>
      </c>
      <c r="Q135" s="68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s="1" customFormat="1" ht="25.5">
      <c r="A136" s="19" t="s">
        <v>303</v>
      </c>
      <c r="B136" s="19" t="s">
        <v>304</v>
      </c>
      <c r="C136" s="19" t="s">
        <v>162</v>
      </c>
      <c r="D136" s="9" t="s">
        <v>305</v>
      </c>
      <c r="E136" s="48">
        <f t="shared" si="17"/>
        <v>0</v>
      </c>
      <c r="F136" s="48">
        <v>0</v>
      </c>
      <c r="G136" s="48">
        <v>0</v>
      </c>
      <c r="H136" s="48">
        <v>0</v>
      </c>
      <c r="I136" s="53">
        <v>0</v>
      </c>
      <c r="J136" s="48">
        <f t="shared" si="15"/>
        <v>16505698</v>
      </c>
      <c r="K136" s="48">
        <v>16505698</v>
      </c>
      <c r="L136" s="48">
        <v>0</v>
      </c>
      <c r="M136" s="48">
        <v>0</v>
      </c>
      <c r="N136" s="48">
        <v>0</v>
      </c>
      <c r="O136" s="48">
        <v>16505698</v>
      </c>
      <c r="P136" s="67">
        <f t="shared" si="20"/>
        <v>16505698</v>
      </c>
      <c r="Q136" s="68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s="11" customFormat="1" ht="25.5">
      <c r="A137" s="19" t="s">
        <v>302</v>
      </c>
      <c r="B137" s="19" t="s">
        <v>215</v>
      </c>
      <c r="C137" s="19" t="s">
        <v>162</v>
      </c>
      <c r="D137" s="9" t="s">
        <v>216</v>
      </c>
      <c r="E137" s="48">
        <f t="shared" si="17"/>
        <v>0</v>
      </c>
      <c r="F137" s="48">
        <v>0</v>
      </c>
      <c r="G137" s="48">
        <v>0</v>
      </c>
      <c r="H137" s="48">
        <v>0</v>
      </c>
      <c r="I137" s="53">
        <v>0</v>
      </c>
      <c r="J137" s="48">
        <f t="shared" si="15"/>
        <v>2190810</v>
      </c>
      <c r="K137" s="48">
        <v>2190810</v>
      </c>
      <c r="L137" s="48">
        <v>0</v>
      </c>
      <c r="M137" s="48">
        <v>0</v>
      </c>
      <c r="N137" s="48">
        <v>0</v>
      </c>
      <c r="O137" s="48">
        <v>2190810</v>
      </c>
      <c r="P137" s="67">
        <f t="shared" si="20"/>
        <v>2190810</v>
      </c>
      <c r="Q137" s="68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s="1" customFormat="1" ht="38.25">
      <c r="A138" s="19" t="s">
        <v>337</v>
      </c>
      <c r="B138" s="19" t="s">
        <v>203</v>
      </c>
      <c r="C138" s="19" t="s">
        <v>204</v>
      </c>
      <c r="D138" s="9" t="s">
        <v>205</v>
      </c>
      <c r="E138" s="48">
        <f t="shared" si="17"/>
        <v>3005000</v>
      </c>
      <c r="F138" s="48">
        <v>0</v>
      </c>
      <c r="G138" s="48">
        <v>0</v>
      </c>
      <c r="H138" s="48">
        <v>0</v>
      </c>
      <c r="I138" s="53">
        <v>3005000</v>
      </c>
      <c r="J138" s="48">
        <f t="shared" si="15"/>
        <v>2263654</v>
      </c>
      <c r="K138" s="48">
        <v>2263654</v>
      </c>
      <c r="L138" s="48">
        <v>0</v>
      </c>
      <c r="M138" s="48">
        <v>0</v>
      </c>
      <c r="N138" s="48">
        <v>0</v>
      </c>
      <c r="O138" s="48">
        <v>2263654</v>
      </c>
      <c r="P138" s="67">
        <f aca="true" t="shared" si="22" ref="P138:P144">J138+E138</f>
        <v>5268654</v>
      </c>
      <c r="Q138" s="68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s="1" customFormat="1" ht="12.75" customHeight="1" hidden="1">
      <c r="A139" s="19" t="s">
        <v>192</v>
      </c>
      <c r="B139" s="19"/>
      <c r="C139" s="19"/>
      <c r="D139" s="9"/>
      <c r="E139" s="48">
        <f t="shared" si="17"/>
        <v>0</v>
      </c>
      <c r="F139" s="48"/>
      <c r="G139" s="48"/>
      <c r="H139" s="48"/>
      <c r="I139" s="53"/>
      <c r="J139" s="48">
        <f t="shared" si="15"/>
        <v>0</v>
      </c>
      <c r="K139" s="48"/>
      <c r="L139" s="48"/>
      <c r="M139" s="48"/>
      <c r="N139" s="48"/>
      <c r="O139" s="48"/>
      <c r="P139" s="67">
        <f t="shared" si="22"/>
        <v>0</v>
      </c>
      <c r="Q139" s="68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s="11" customFormat="1" ht="17.25" customHeight="1">
      <c r="A140" s="21"/>
      <c r="B140" s="21" t="s">
        <v>247</v>
      </c>
      <c r="C140" s="21"/>
      <c r="D140" s="23" t="s">
        <v>248</v>
      </c>
      <c r="E140" s="49">
        <f t="shared" si="17"/>
        <v>0</v>
      </c>
      <c r="F140" s="49">
        <v>0</v>
      </c>
      <c r="G140" s="49">
        <v>0</v>
      </c>
      <c r="H140" s="49">
        <v>0</v>
      </c>
      <c r="I140" s="54">
        <v>0</v>
      </c>
      <c r="J140" s="49">
        <f aca="true" t="shared" si="23" ref="J140:O140">J141</f>
        <v>1847820.48</v>
      </c>
      <c r="K140" s="49">
        <f t="shared" si="23"/>
        <v>1000000</v>
      </c>
      <c r="L140" s="49">
        <f t="shared" si="23"/>
        <v>85000</v>
      </c>
      <c r="M140" s="49">
        <f t="shared" si="23"/>
        <v>0</v>
      </c>
      <c r="N140" s="49">
        <f t="shared" si="23"/>
        <v>0</v>
      </c>
      <c r="O140" s="49">
        <f t="shared" si="23"/>
        <v>1762820.48</v>
      </c>
      <c r="P140" s="65">
        <f t="shared" si="22"/>
        <v>1847820.48</v>
      </c>
      <c r="Q140" s="6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s="1" customFormat="1" ht="25.5" customHeight="1">
      <c r="A141" s="19" t="s">
        <v>299</v>
      </c>
      <c r="B141" s="19" t="s">
        <v>207</v>
      </c>
      <c r="C141" s="19" t="s">
        <v>208</v>
      </c>
      <c r="D141" s="9" t="s">
        <v>209</v>
      </c>
      <c r="E141" s="48">
        <f t="shared" si="17"/>
        <v>0</v>
      </c>
      <c r="F141" s="48">
        <v>0</v>
      </c>
      <c r="G141" s="48">
        <v>0</v>
      </c>
      <c r="H141" s="48">
        <v>0</v>
      </c>
      <c r="I141" s="53">
        <v>0</v>
      </c>
      <c r="J141" s="48">
        <f t="shared" si="15"/>
        <v>1847820.48</v>
      </c>
      <c r="K141" s="48">
        <v>1000000</v>
      </c>
      <c r="L141" s="48">
        <v>85000</v>
      </c>
      <c r="M141" s="48">
        <v>0</v>
      </c>
      <c r="N141" s="48">
        <v>0</v>
      </c>
      <c r="O141" s="48">
        <v>1762820.48</v>
      </c>
      <c r="P141" s="67">
        <f t="shared" si="22"/>
        <v>1847820.48</v>
      </c>
      <c r="Q141" s="68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s="11" customFormat="1" ht="40.5" customHeight="1">
      <c r="A142" s="21" t="s">
        <v>95</v>
      </c>
      <c r="B142" s="21"/>
      <c r="C142" s="21"/>
      <c r="D142" s="23" t="s">
        <v>226</v>
      </c>
      <c r="E142" s="49">
        <f>F142+I142+E144</f>
        <v>2185500</v>
      </c>
      <c r="F142" s="49">
        <f>F143</f>
        <v>1885500</v>
      </c>
      <c r="G142" s="49">
        <f>G143</f>
        <v>0</v>
      </c>
      <c r="H142" s="49">
        <f>H143</f>
        <v>0</v>
      </c>
      <c r="I142" s="54">
        <f>I143</f>
        <v>0</v>
      </c>
      <c r="J142" s="49">
        <f t="shared" si="15"/>
        <v>1016420</v>
      </c>
      <c r="K142" s="49">
        <f>K143</f>
        <v>1016420</v>
      </c>
      <c r="L142" s="49">
        <f>L143</f>
        <v>0</v>
      </c>
      <c r="M142" s="49">
        <f>M143</f>
        <v>0</v>
      </c>
      <c r="N142" s="49">
        <f>N143</f>
        <v>0</v>
      </c>
      <c r="O142" s="49">
        <f>O143</f>
        <v>1016420</v>
      </c>
      <c r="P142" s="65">
        <f t="shared" si="22"/>
        <v>3201920</v>
      </c>
      <c r="Q142" s="6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1:27" s="11" customFormat="1" ht="25.5">
      <c r="A143" s="21" t="s">
        <v>96</v>
      </c>
      <c r="B143" s="21"/>
      <c r="C143" s="21"/>
      <c r="D143" s="23" t="s">
        <v>227</v>
      </c>
      <c r="E143" s="49">
        <f>F143+I143+E145</f>
        <v>2185500</v>
      </c>
      <c r="F143" s="49">
        <f>F144+F151+F153</f>
        <v>1885500</v>
      </c>
      <c r="G143" s="49">
        <f>G144+G151</f>
        <v>0</v>
      </c>
      <c r="H143" s="49">
        <f>H144+H151</f>
        <v>0</v>
      </c>
      <c r="I143" s="54">
        <f>I144+I151</f>
        <v>0</v>
      </c>
      <c r="J143" s="49">
        <f aca="true" t="shared" si="24" ref="J143:O143">J150</f>
        <v>1016420</v>
      </c>
      <c r="K143" s="49">
        <f t="shared" si="24"/>
        <v>1016420</v>
      </c>
      <c r="L143" s="49">
        <f t="shared" si="24"/>
        <v>0</v>
      </c>
      <c r="M143" s="49">
        <f t="shared" si="24"/>
        <v>0</v>
      </c>
      <c r="N143" s="49">
        <f t="shared" si="24"/>
        <v>0</v>
      </c>
      <c r="O143" s="49">
        <f t="shared" si="24"/>
        <v>1016420</v>
      </c>
      <c r="P143" s="65">
        <f t="shared" si="22"/>
        <v>3201920</v>
      </c>
      <c r="Q143" s="6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s="11" customFormat="1" ht="14.25">
      <c r="A144" s="21"/>
      <c r="B144" s="21" t="s">
        <v>97</v>
      </c>
      <c r="C144" s="44"/>
      <c r="D144" s="23" t="s">
        <v>283</v>
      </c>
      <c r="E144" s="49">
        <v>300000</v>
      </c>
      <c r="F144" s="49">
        <v>0</v>
      </c>
      <c r="G144" s="49">
        <v>0</v>
      </c>
      <c r="H144" s="49">
        <v>0</v>
      </c>
      <c r="I144" s="54">
        <v>0</v>
      </c>
      <c r="J144" s="49">
        <f t="shared" si="15"/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65">
        <f t="shared" si="22"/>
        <v>300000</v>
      </c>
      <c r="Q144" s="6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s="1" customFormat="1" ht="63.75" hidden="1">
      <c r="A145" s="19" t="s">
        <v>154</v>
      </c>
      <c r="B145" s="19" t="s">
        <v>155</v>
      </c>
      <c r="C145" s="19" t="s">
        <v>46</v>
      </c>
      <c r="D145" s="9" t="s">
        <v>156</v>
      </c>
      <c r="E145" s="48">
        <v>300000</v>
      </c>
      <c r="F145" s="48">
        <v>0</v>
      </c>
      <c r="G145" s="48">
        <v>0</v>
      </c>
      <c r="H145" s="48">
        <v>0</v>
      </c>
      <c r="I145" s="53">
        <v>0</v>
      </c>
      <c r="J145" s="48">
        <f t="shared" si="15"/>
        <v>0</v>
      </c>
      <c r="K145" s="48">
        <v>0</v>
      </c>
      <c r="L145" s="48">
        <v>0</v>
      </c>
      <c r="M145" s="48"/>
      <c r="N145" s="48"/>
      <c r="O145" s="48"/>
      <c r="P145" s="51"/>
      <c r="Q145" s="52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s="1" customFormat="1" ht="25.5" hidden="1">
      <c r="A146" s="19" t="s">
        <v>151</v>
      </c>
      <c r="B146" s="19" t="s">
        <v>152</v>
      </c>
      <c r="C146" s="19" t="s">
        <v>46</v>
      </c>
      <c r="D146" s="9" t="s">
        <v>153</v>
      </c>
      <c r="E146" s="48">
        <v>300000</v>
      </c>
      <c r="F146" s="48">
        <v>0</v>
      </c>
      <c r="G146" s="48">
        <v>0</v>
      </c>
      <c r="H146" s="48">
        <v>0</v>
      </c>
      <c r="I146" s="53">
        <v>0</v>
      </c>
      <c r="J146" s="48">
        <f t="shared" si="15"/>
        <v>0</v>
      </c>
      <c r="K146" s="48"/>
      <c r="L146" s="48">
        <v>0</v>
      </c>
      <c r="M146" s="48">
        <v>0</v>
      </c>
      <c r="N146" s="48">
        <v>0</v>
      </c>
      <c r="O146" s="48"/>
      <c r="P146" s="67">
        <f>J146+E146</f>
        <v>300000</v>
      </c>
      <c r="Q146" s="68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s="1" customFormat="1" ht="15" hidden="1">
      <c r="A147" s="19" t="s">
        <v>140</v>
      </c>
      <c r="B147" s="19" t="s">
        <v>141</v>
      </c>
      <c r="C147" s="19" t="s">
        <v>46</v>
      </c>
      <c r="D147" s="9" t="s">
        <v>142</v>
      </c>
      <c r="E147" s="48">
        <v>300000</v>
      </c>
      <c r="F147" s="48">
        <v>0</v>
      </c>
      <c r="G147" s="48">
        <v>0</v>
      </c>
      <c r="H147" s="48">
        <v>0</v>
      </c>
      <c r="I147" s="53">
        <v>0</v>
      </c>
      <c r="J147" s="48">
        <f t="shared" si="15"/>
        <v>0</v>
      </c>
      <c r="K147" s="48"/>
      <c r="L147" s="48">
        <v>0</v>
      </c>
      <c r="M147" s="48">
        <v>0</v>
      </c>
      <c r="N147" s="48">
        <v>0</v>
      </c>
      <c r="O147" s="48"/>
      <c r="P147" s="67">
        <v>70000</v>
      </c>
      <c r="Q147" s="68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s="1" customFormat="1" ht="38.25" hidden="1">
      <c r="A148" s="19" t="s">
        <v>149</v>
      </c>
      <c r="B148" s="19" t="s">
        <v>138</v>
      </c>
      <c r="C148" s="19" t="s">
        <v>46</v>
      </c>
      <c r="D148" s="9" t="s">
        <v>150</v>
      </c>
      <c r="E148" s="48">
        <v>300000</v>
      </c>
      <c r="F148" s="48">
        <v>20000</v>
      </c>
      <c r="G148" s="48">
        <v>0</v>
      </c>
      <c r="H148" s="48">
        <v>0</v>
      </c>
      <c r="I148" s="53">
        <v>0</v>
      </c>
      <c r="J148" s="48">
        <f t="shared" si="15"/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67">
        <v>20000</v>
      </c>
      <c r="Q148" s="68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s="1" customFormat="1" ht="15">
      <c r="A149" s="19" t="s">
        <v>301</v>
      </c>
      <c r="B149" s="19" t="s">
        <v>284</v>
      </c>
      <c r="C149" s="19" t="s">
        <v>17</v>
      </c>
      <c r="D149" s="9" t="s">
        <v>285</v>
      </c>
      <c r="E149" s="48">
        <v>300000</v>
      </c>
      <c r="F149" s="48">
        <v>0</v>
      </c>
      <c r="G149" s="48">
        <v>0</v>
      </c>
      <c r="H149" s="48">
        <v>0</v>
      </c>
      <c r="I149" s="53">
        <v>0</v>
      </c>
      <c r="J149" s="48">
        <v>0</v>
      </c>
      <c r="K149" s="48">
        <v>0</v>
      </c>
      <c r="L149" s="48">
        <v>0</v>
      </c>
      <c r="M149" s="53">
        <v>0</v>
      </c>
      <c r="N149" s="53">
        <v>0</v>
      </c>
      <c r="O149" s="48">
        <v>0</v>
      </c>
      <c r="P149" s="67">
        <v>300000</v>
      </c>
      <c r="Q149" s="68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s="11" customFormat="1" ht="14.25">
      <c r="A150" s="21"/>
      <c r="B150" s="21" t="s">
        <v>286</v>
      </c>
      <c r="C150" s="21"/>
      <c r="D150" s="23" t="s">
        <v>287</v>
      </c>
      <c r="E150" s="49">
        <f>E151+E153</f>
        <v>1885500</v>
      </c>
      <c r="F150" s="49">
        <f>F151+F153</f>
        <v>1885500</v>
      </c>
      <c r="G150" s="49">
        <f>G151</f>
        <v>0</v>
      </c>
      <c r="H150" s="49">
        <f>H151</f>
        <v>0</v>
      </c>
      <c r="I150" s="54">
        <f>I151</f>
        <v>0</v>
      </c>
      <c r="J150" s="49">
        <f aca="true" t="shared" si="25" ref="J150:O150">J151+J152</f>
        <v>1016420</v>
      </c>
      <c r="K150" s="49">
        <f t="shared" si="25"/>
        <v>1016420</v>
      </c>
      <c r="L150" s="49">
        <f t="shared" si="25"/>
        <v>0</v>
      </c>
      <c r="M150" s="54">
        <f t="shared" si="25"/>
        <v>0</v>
      </c>
      <c r="N150" s="54">
        <f t="shared" si="25"/>
        <v>0</v>
      </c>
      <c r="O150" s="49">
        <f t="shared" si="25"/>
        <v>1016420</v>
      </c>
      <c r="P150" s="65">
        <f>E150+J150</f>
        <v>2901920</v>
      </c>
      <c r="Q150" s="6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s="1" customFormat="1" ht="15">
      <c r="A151" s="19" t="s">
        <v>172</v>
      </c>
      <c r="B151" s="19" t="s">
        <v>173</v>
      </c>
      <c r="C151" s="19" t="s">
        <v>46</v>
      </c>
      <c r="D151" s="9" t="s">
        <v>174</v>
      </c>
      <c r="E151" s="48">
        <f>F151</f>
        <v>1788900</v>
      </c>
      <c r="F151" s="48">
        <v>1788900</v>
      </c>
      <c r="G151" s="48">
        <v>0</v>
      </c>
      <c r="H151" s="48">
        <v>0</v>
      </c>
      <c r="I151" s="53">
        <v>0</v>
      </c>
      <c r="J151" s="48">
        <f t="shared" si="15"/>
        <v>0</v>
      </c>
      <c r="K151" s="48">
        <v>0</v>
      </c>
      <c r="L151" s="48">
        <v>0</v>
      </c>
      <c r="M151" s="53">
        <v>0</v>
      </c>
      <c r="N151" s="53">
        <v>0</v>
      </c>
      <c r="O151" s="48">
        <v>0</v>
      </c>
      <c r="P151" s="67">
        <f>E151</f>
        <v>1788900</v>
      </c>
      <c r="Q151" s="68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s="1" customFormat="1" ht="25.5">
      <c r="A152" s="19" t="s">
        <v>151</v>
      </c>
      <c r="B152" s="19" t="s">
        <v>152</v>
      </c>
      <c r="C152" s="19" t="s">
        <v>46</v>
      </c>
      <c r="D152" s="9" t="s">
        <v>153</v>
      </c>
      <c r="E152" s="48">
        <f>F152</f>
        <v>0</v>
      </c>
      <c r="F152" s="48">
        <v>0</v>
      </c>
      <c r="G152" s="48">
        <v>0</v>
      </c>
      <c r="H152" s="48">
        <v>0</v>
      </c>
      <c r="I152" s="53">
        <v>0</v>
      </c>
      <c r="J152" s="48">
        <f t="shared" si="15"/>
        <v>1016420</v>
      </c>
      <c r="K152" s="48">
        <v>1016420</v>
      </c>
      <c r="L152" s="48">
        <v>0</v>
      </c>
      <c r="M152" s="53">
        <v>0</v>
      </c>
      <c r="N152" s="53">
        <v>0</v>
      </c>
      <c r="O152" s="48">
        <v>1016420</v>
      </c>
      <c r="P152" s="67">
        <f>E152+J152</f>
        <v>1016420</v>
      </c>
      <c r="Q152" s="68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 s="1" customFormat="1" ht="38.25">
      <c r="A153" s="19" t="s">
        <v>149</v>
      </c>
      <c r="B153" s="19" t="s">
        <v>138</v>
      </c>
      <c r="C153" s="19" t="s">
        <v>46</v>
      </c>
      <c r="D153" s="9" t="s">
        <v>329</v>
      </c>
      <c r="E153" s="48">
        <f>F153</f>
        <v>96600</v>
      </c>
      <c r="F153" s="48">
        <v>96600</v>
      </c>
      <c r="G153" s="48">
        <v>0</v>
      </c>
      <c r="H153" s="48">
        <v>0</v>
      </c>
      <c r="I153" s="53">
        <v>0</v>
      </c>
      <c r="J153" s="48">
        <f t="shared" si="15"/>
        <v>0</v>
      </c>
      <c r="K153" s="48">
        <v>0</v>
      </c>
      <c r="L153" s="48">
        <v>0</v>
      </c>
      <c r="M153" s="53">
        <v>0</v>
      </c>
      <c r="N153" s="53">
        <v>0</v>
      </c>
      <c r="O153" s="48">
        <v>0</v>
      </c>
      <c r="P153" s="67">
        <f>E153</f>
        <v>96600</v>
      </c>
      <c r="Q153" s="68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s="11" customFormat="1" ht="18.75" customHeight="1">
      <c r="A154" s="15" t="s">
        <v>288</v>
      </c>
      <c r="B154" s="15" t="s">
        <v>288</v>
      </c>
      <c r="C154" s="17" t="s">
        <v>288</v>
      </c>
      <c r="D154" s="18" t="s">
        <v>134</v>
      </c>
      <c r="E154" s="54">
        <f>F154+I154+E144</f>
        <v>272380189.87</v>
      </c>
      <c r="F154" s="49">
        <f aca="true" t="shared" si="26" ref="F154:O154">F14+F47+F72+F106+F121+F142</f>
        <v>258402349.87</v>
      </c>
      <c r="G154" s="49">
        <f t="shared" si="26"/>
        <v>170600910</v>
      </c>
      <c r="H154" s="49">
        <f t="shared" si="26"/>
        <v>20077758.000000004</v>
      </c>
      <c r="I154" s="54">
        <f t="shared" si="26"/>
        <v>13677840</v>
      </c>
      <c r="J154" s="49">
        <f t="shared" si="26"/>
        <v>45299598.48</v>
      </c>
      <c r="K154" s="49">
        <f t="shared" si="26"/>
        <v>43116578</v>
      </c>
      <c r="L154" s="49">
        <f t="shared" si="26"/>
        <v>1420200</v>
      </c>
      <c r="M154" s="54">
        <f t="shared" si="26"/>
        <v>160000</v>
      </c>
      <c r="N154" s="54">
        <f t="shared" si="26"/>
        <v>105000</v>
      </c>
      <c r="O154" s="49">
        <f t="shared" si="26"/>
        <v>43879398.48</v>
      </c>
      <c r="P154" s="65">
        <f>J154+E154</f>
        <v>317679788.35</v>
      </c>
      <c r="Q154" s="6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s="1" customFormat="1" ht="15.75">
      <c r="A155" s="36" t="s">
        <v>326</v>
      </c>
      <c r="B155" s="36"/>
      <c r="C155" s="36"/>
      <c r="D155" s="36"/>
      <c r="E155" s="64" t="s">
        <v>223</v>
      </c>
      <c r="F155" s="64"/>
      <c r="G155" s="64"/>
      <c r="H155" s="64"/>
      <c r="I155" s="64"/>
      <c r="J155" s="64"/>
      <c r="K155" s="64"/>
      <c r="L155" s="64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s="1" customFormat="1" ht="15.75">
      <c r="A156" s="36"/>
      <c r="B156" s="36"/>
      <c r="C156" s="36"/>
      <c r="D156" s="36"/>
      <c r="E156" s="37"/>
      <c r="F156" s="37"/>
      <c r="G156" s="47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5:27" s="1" customFormat="1" ht="12.75"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5:27" s="26" customFormat="1" ht="12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</row>
    <row r="159" spans="5:27" s="26" customFormat="1" ht="12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</row>
    <row r="160" spans="5:27" s="26" customFormat="1" ht="12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</row>
    <row r="161" spans="5:27" s="26" customFormat="1" ht="12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</row>
    <row r="162" spans="5:27" s="26" customFormat="1" ht="12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</row>
    <row r="163" spans="5:27" s="26" customFormat="1" ht="12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</row>
    <row r="164" spans="5:27" s="26" customFormat="1" ht="12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</row>
    <row r="165" spans="5:27" s="26" customFormat="1" ht="12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</row>
    <row r="166" spans="5:27" s="26" customFormat="1" ht="12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</row>
    <row r="167" spans="5:27" s="26" customFormat="1" ht="12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</row>
    <row r="168" spans="5:27" s="26" customFormat="1" ht="12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</row>
    <row r="169" spans="5:27" s="26" customFormat="1" ht="12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</row>
    <row r="170" spans="5:27" s="26" customFormat="1" ht="12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</row>
    <row r="171" spans="5:27" s="26" customFormat="1" ht="12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</row>
    <row r="172" spans="5:27" s="26" customFormat="1" ht="12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spans="5:27" s="26" customFormat="1" ht="12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</row>
    <row r="174" spans="5:27" s="26" customFormat="1" ht="12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spans="5:27" s="26" customFormat="1" ht="12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</row>
    <row r="176" spans="5:27" s="26" customFormat="1" ht="12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spans="5:27" s="26" customFormat="1" ht="12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</row>
    <row r="178" spans="5:27" s="26" customFormat="1" ht="12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</row>
    <row r="179" spans="5:27" s="26" customFormat="1" ht="12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</row>
    <row r="180" spans="5:27" s="26" customFormat="1" ht="12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</row>
    <row r="181" spans="5:27" s="26" customFormat="1" ht="12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</row>
    <row r="182" spans="5:27" s="26" customFormat="1" ht="12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</row>
    <row r="183" spans="5:27" s="26" customFormat="1" ht="12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</row>
    <row r="184" spans="5:27" s="26" customFormat="1" ht="12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</row>
    <row r="185" spans="5:27" s="26" customFormat="1" ht="12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</row>
    <row r="186" spans="5:27" s="26" customFormat="1" ht="12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</row>
    <row r="187" spans="5:27" s="26" customFormat="1" ht="12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</row>
    <row r="188" spans="5:27" s="26" customFormat="1" ht="12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</row>
    <row r="189" spans="5:27" s="26" customFormat="1" ht="12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</row>
    <row r="190" spans="5:27" s="26" customFormat="1" ht="12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</row>
    <row r="191" spans="5:27" s="26" customFormat="1" ht="12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</row>
    <row r="192" spans="5:27" s="26" customFormat="1" ht="12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</row>
    <row r="193" spans="5:27" s="26" customFormat="1" ht="12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</row>
    <row r="194" spans="5:27" s="26" customFormat="1" ht="12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</row>
    <row r="195" spans="5:27" s="26" customFormat="1" ht="12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</row>
    <row r="196" spans="5:27" s="1" customFormat="1" ht="12.75"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5:27" s="1" customFormat="1" ht="12.75"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5:27" s="1" customFormat="1" ht="12.75"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5:27" s="1" customFormat="1" ht="12.75"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5:27" s="1" customFormat="1" ht="12.75"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5:27" s="1" customFormat="1" ht="12.75"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5:27" s="1" customFormat="1" ht="12.75"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5:27" s="1" customFormat="1" ht="12.75"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5:27" s="1" customFormat="1" ht="12.75"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5:27" s="1" customFormat="1" ht="12.75"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5:27" s="1" customFormat="1" ht="12.75"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5:27" s="1" customFormat="1" ht="12.75"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5:27" s="1" customFormat="1" ht="12.75"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5:27" s="1" customFormat="1" ht="12.75"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5:27" s="1" customFormat="1" ht="12.75"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5:27" s="1" customFormat="1" ht="12.75"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5:27" s="1" customFormat="1" ht="12.75"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5:27" s="1" customFormat="1" ht="12.75"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5:27" s="1" customFormat="1" ht="12.75"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5:27" s="1" customFormat="1" ht="12.75"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5:27" s="1" customFormat="1" ht="12.75"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5:27" s="1" customFormat="1" ht="12.75"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5:27" s="1" customFormat="1" ht="12.75"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5:27" s="1" customFormat="1" ht="12.75"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5:27" s="1" customFormat="1" ht="12.75"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5:27" s="1" customFormat="1" ht="12.75"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5:27" s="1" customFormat="1" ht="12.75"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5:27" s="1" customFormat="1" ht="12.75"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5:27" s="1" customFormat="1" ht="12.75"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5:27" s="1" customFormat="1" ht="12.75"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5:27" s="1" customFormat="1" ht="12.75"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5:27" s="1" customFormat="1" ht="12.75"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5:27" s="1" customFormat="1" ht="12.75"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5:27" s="1" customFormat="1" ht="12.75"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5:27" s="1" customFormat="1" ht="12.75"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5:27" s="1" customFormat="1" ht="12.75"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5:27" s="1" customFormat="1" ht="12.75"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5:27" s="1" customFormat="1" ht="12.75"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5:27" s="1" customFormat="1" ht="12.75"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5:27" s="1" customFormat="1" ht="12.75"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5:27" s="1" customFormat="1" ht="12.75"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5:27" s="1" customFormat="1" ht="12.75"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5:27" s="1" customFormat="1" ht="12.75"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5:27" s="1" customFormat="1" ht="12.75"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5:27" s="1" customFormat="1" ht="12.75"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5:27" s="1" customFormat="1" ht="12.75"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5:27" s="1" customFormat="1" ht="12.75"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5:27" s="1" customFormat="1" ht="12.75"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5:27" s="1" customFormat="1" ht="12.75"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5:27" s="1" customFormat="1" ht="12.75"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5:27" s="1" customFormat="1" ht="12.75"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5:27" s="1" customFormat="1" ht="12.75"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5:27" s="1" customFormat="1" ht="12.75"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5:27" s="1" customFormat="1" ht="12.75"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5:27" s="1" customFormat="1" ht="12.75"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5:27" s="1" customFormat="1" ht="12.75"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5:27" s="1" customFormat="1" ht="12.75"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5:27" s="1" customFormat="1" ht="12.75"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5:27" s="1" customFormat="1" ht="12.75"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5:27" s="1" customFormat="1" ht="12.75"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5:27" s="1" customFormat="1" ht="12.75"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5:27" s="1" customFormat="1" ht="12.75"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5:27" s="1" customFormat="1" ht="12.75"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5:27" s="1" customFormat="1" ht="12.75"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5:27" s="1" customFormat="1" ht="12.75"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5:27" s="1" customFormat="1" ht="12.75"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5:27" s="1" customFormat="1" ht="12.75"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5:27" s="1" customFormat="1" ht="12.75"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5:27" s="1" customFormat="1" ht="12.75"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5:27" s="1" customFormat="1" ht="12.75"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5:27" s="1" customFormat="1" ht="12.75"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5:27" s="1" customFormat="1" ht="12.75"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5:27" s="1" customFormat="1" ht="12.75"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5:27" s="1" customFormat="1" ht="12.75"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5:27" s="1" customFormat="1" ht="12.75"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5:27" s="1" customFormat="1" ht="12.75"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5:27" s="1" customFormat="1" ht="12.75"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5:27" s="1" customFormat="1" ht="12.75"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5:27" s="1" customFormat="1" ht="12.75"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5:27" s="1" customFormat="1" ht="12.75"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5:27" s="1" customFormat="1" ht="12.75"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5:27" s="1" customFormat="1" ht="12.75"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5:27" s="1" customFormat="1" ht="12.75"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5:27" s="1" customFormat="1" ht="12.75"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5:27" s="1" customFormat="1" ht="12.75"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5:27" s="1" customFormat="1" ht="12.75"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5:27" s="1" customFormat="1" ht="12.75"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5:27" s="1" customFormat="1" ht="12.75"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5:27" s="1" customFormat="1" ht="12.75"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5:27" s="1" customFormat="1" ht="12.75"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5:27" s="1" customFormat="1" ht="12.75"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5:27" s="1" customFormat="1" ht="12.75"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5:27" s="1" customFormat="1" ht="12.75"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5:27" s="1" customFormat="1" ht="12.75"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5:27" s="1" customFormat="1" ht="12.75"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5:27" s="1" customFormat="1" ht="12.75"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5:27" s="1" customFormat="1" ht="12.75"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5:27" s="1" customFormat="1" ht="12.75"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5:27" s="1" customFormat="1" ht="12.75"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5:27" s="1" customFormat="1" ht="12.75"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5:27" s="1" customFormat="1" ht="12.75"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5:27" s="1" customFormat="1" ht="12.75"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5:27" s="1" customFormat="1" ht="12.75"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5:27" s="1" customFormat="1" ht="12.75"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5:27" s="1" customFormat="1" ht="12.75"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5:27" s="1" customFormat="1" ht="12.75"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5:27" s="1" customFormat="1" ht="12.75"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5:27" s="1" customFormat="1" ht="12.75"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5:27" s="1" customFormat="1" ht="12.75"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5:27" s="1" customFormat="1" ht="12.75"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5:27" s="1" customFormat="1" ht="12.75"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5:27" s="1" customFormat="1" ht="12.75"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5:27" s="1" customFormat="1" ht="12.75"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5:27" s="1" customFormat="1" ht="12.75"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5:27" s="1" customFormat="1" ht="12.75"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5:27" s="1" customFormat="1" ht="12.75"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5:27" s="1" customFormat="1" ht="12.75"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5:27" s="1" customFormat="1" ht="12.75"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5:27" s="1" customFormat="1" ht="12.75"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5:27" s="1" customFormat="1" ht="12.75"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5:27" s="1" customFormat="1" ht="12.75"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5:27" s="1" customFormat="1" ht="12.75"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5:27" s="1" customFormat="1" ht="12.75"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5:27" s="1" customFormat="1" ht="12.75"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5:27" s="1" customFormat="1" ht="12.75"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5:27" s="1" customFormat="1" ht="12.75"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5:27" s="1" customFormat="1" ht="12.75"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5:27" s="1" customFormat="1" ht="12.75"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5:27" s="1" customFormat="1" ht="12.75"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5:27" s="1" customFormat="1" ht="12.75"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5:27" s="1" customFormat="1" ht="12.75"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5:27" s="1" customFormat="1" ht="12.75"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 spans="5:27" s="1" customFormat="1" ht="12.75"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 spans="5:27" s="1" customFormat="1" ht="12.75"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5:27" s="1" customFormat="1" ht="12.75"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 spans="5:27" s="1" customFormat="1" ht="12.75"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 spans="5:27" s="1" customFormat="1" ht="12.75"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 spans="5:27" s="1" customFormat="1" ht="12.75"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 spans="5:27" s="1" customFormat="1" ht="12.75"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 spans="5:27" s="1" customFormat="1" ht="12.75"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5:27" s="1" customFormat="1" ht="12.75"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 spans="5:27" s="1" customFormat="1" ht="12.75"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5:27" s="1" customFormat="1" ht="12.75"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5:27" s="1" customFormat="1" ht="12.75"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5:27" s="1" customFormat="1" ht="12.75"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5:27" s="1" customFormat="1" ht="12.75"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 spans="5:27" s="1" customFormat="1" ht="12.75"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5:27" s="1" customFormat="1" ht="12.75"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 spans="5:27" s="1" customFormat="1" ht="12.75"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 spans="5:27" s="1" customFormat="1" ht="12.75"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 spans="5:27" s="1" customFormat="1" ht="12.75"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 spans="5:27" s="1" customFormat="1" ht="12.75"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 spans="5:27" s="1" customFormat="1" ht="12.75"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 spans="5:27" s="1" customFormat="1" ht="12.75"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5:27" s="1" customFormat="1" ht="12.75"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 spans="5:27" s="1" customFormat="1" ht="12.75"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5:27" s="1" customFormat="1" ht="12.75"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 spans="5:27" s="1" customFormat="1" ht="12.75"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 spans="5:27" s="1" customFormat="1" ht="12.75"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5:27" s="1" customFormat="1" ht="12.75"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 spans="5:27" s="1" customFormat="1" ht="12.75"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5:27" s="1" customFormat="1" ht="12.75"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5:27" s="1" customFormat="1" ht="12.75"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5:27" s="1" customFormat="1" ht="12.75"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5:27" s="1" customFormat="1" ht="12.75"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5:27" s="1" customFormat="1" ht="12.75"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5:27" s="1" customFormat="1" ht="12.75"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 spans="5:27" s="1" customFormat="1" ht="12.75"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5:27" s="1" customFormat="1" ht="12.75"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5:27" s="1" customFormat="1" ht="12.75"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5:27" s="1" customFormat="1" ht="12.75"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5:27" s="1" customFormat="1" ht="12.75"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 spans="5:27" s="1" customFormat="1" ht="12.75"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5:27" s="1" customFormat="1" ht="12.75"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5:27" s="1" customFormat="1" ht="12.75"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5:27" s="1" customFormat="1" ht="12.75"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5:27" s="1" customFormat="1" ht="12.75"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 spans="5:27" s="1" customFormat="1" ht="12.75"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5:27" s="1" customFormat="1" ht="12.75"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5:27" s="1" customFormat="1" ht="12.75"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5:27" s="1" customFormat="1" ht="12.75"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 spans="5:27" s="1" customFormat="1" ht="12.75"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5:27" s="1" customFormat="1" ht="12.75"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5:27" s="1" customFormat="1" ht="12.75"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5:27" s="1" customFormat="1" ht="12.75"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5:27" s="1" customFormat="1" ht="12.75"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5:27" s="1" customFormat="1" ht="12.75"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5:27" s="1" customFormat="1" ht="12.75"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 spans="5:27" s="1" customFormat="1" ht="12.75"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5:27" s="1" customFormat="1" ht="12.75"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5:27" s="1" customFormat="1" ht="12.75"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5:27" s="1" customFormat="1" ht="12.75"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5:27" s="1" customFormat="1" ht="12.75"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5:27" s="1" customFormat="1" ht="12.75"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5:27" s="1" customFormat="1" ht="12.75"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 spans="5:27" s="1" customFormat="1" ht="12.75"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5:27" s="1" customFormat="1" ht="12.75"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5:27" s="1" customFormat="1" ht="12.75"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 spans="5:27" s="1" customFormat="1" ht="12.75"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5:27" s="1" customFormat="1" ht="12.75"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5:27" s="1" customFormat="1" ht="12.75"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 spans="5:27" s="1" customFormat="1" ht="12.75"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 spans="5:27" s="1" customFormat="1" ht="12.75"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 spans="5:27" s="1" customFormat="1" ht="12.75"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 spans="5:27" s="1" customFormat="1" ht="12.75"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5:27" s="1" customFormat="1" ht="12.75"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5:27" s="1" customFormat="1" ht="12.75"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 spans="5:27" s="1" customFormat="1" ht="12.75"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5:27" s="1" customFormat="1" ht="12.75"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 spans="5:27" s="1" customFormat="1" ht="12.75"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 spans="5:27" s="1" customFormat="1" ht="12.75"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 spans="5:27" s="1" customFormat="1" ht="12.75"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5:27" s="1" customFormat="1" ht="12.75"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5:27" s="1" customFormat="1" ht="12.75"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 spans="5:27" s="1" customFormat="1" ht="12.75"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 spans="5:27" s="1" customFormat="1" ht="12.75"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5:27" s="1" customFormat="1" ht="12.75"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 spans="5:27" s="1" customFormat="1" ht="12.75"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5:27" s="1" customFormat="1" ht="12.75"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5:27" s="1" customFormat="1" ht="12.75"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 spans="5:27" s="1" customFormat="1" ht="12.75"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 spans="5:27" s="1" customFormat="1" ht="12.75"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 spans="5:27" s="1" customFormat="1" ht="12.75"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 spans="5:27" s="1" customFormat="1" ht="12.75"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 spans="5:27" s="1" customFormat="1" ht="12.75"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 spans="5:27" s="1" customFormat="1" ht="12.75"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 spans="5:27" s="1" customFormat="1" ht="12.75"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 spans="5:27" s="1" customFormat="1" ht="12.75"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 spans="5:27" s="1" customFormat="1" ht="12.75"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 spans="5:27" s="1" customFormat="1" ht="12.75"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 spans="5:27" s="1" customFormat="1" ht="12.75"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 spans="5:27" s="1" customFormat="1" ht="12.75"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5:27" s="1" customFormat="1" ht="12.75"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5:27" s="1" customFormat="1" ht="12.75"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 spans="5:27" s="1" customFormat="1" ht="12.75"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5:27" s="1" customFormat="1" ht="12.75"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5:27" s="1" customFormat="1" ht="12.75"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5:27" s="1" customFormat="1" ht="12.75"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5:27" s="1" customFormat="1" ht="12.75"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5:27" s="1" customFormat="1" ht="12.75"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5:27" s="1" customFormat="1" ht="12.75"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5:27" s="1" customFormat="1" ht="12.75"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5:27" s="1" customFormat="1" ht="12.75"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 spans="5:27" s="1" customFormat="1" ht="12.75"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 spans="5:27" s="1" customFormat="1" ht="12.75"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 spans="5:27" s="1" customFormat="1" ht="12.75"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 spans="5:27" s="1" customFormat="1" ht="12.75"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 spans="5:27" s="1" customFormat="1" ht="12.75"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 spans="5:27" s="1" customFormat="1" ht="12.75"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5:27" s="1" customFormat="1" ht="12.75"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5:27" s="1" customFormat="1" ht="12.75"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5:27" s="1" customFormat="1" ht="12.75"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</row>
    <row r="448" spans="5:27" s="1" customFormat="1" ht="12.75"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5:27" s="1" customFormat="1" ht="12.75"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5:27" s="1" customFormat="1" ht="12.75"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 spans="5:27" s="1" customFormat="1" ht="12.75"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</row>
    <row r="452" spans="5:27" s="1" customFormat="1" ht="12.75"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</row>
    <row r="453" spans="5:27" s="1" customFormat="1" ht="12.75"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 spans="5:27" s="1" customFormat="1" ht="12.75"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 spans="5:27" s="1" customFormat="1" ht="12.75"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 spans="5:27" s="1" customFormat="1" ht="12.75"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</row>
    <row r="457" spans="5:27" s="1" customFormat="1" ht="12.75"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</row>
    <row r="458" spans="5:27" s="1" customFormat="1" ht="12.75"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</row>
    <row r="459" spans="5:27" s="1" customFormat="1" ht="12.75"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 spans="5:27" s="1" customFormat="1" ht="12.75"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 spans="5:27" s="1" customFormat="1" ht="12.75"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</row>
    <row r="462" spans="5:27" s="1" customFormat="1" ht="12.75"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5:27" s="1" customFormat="1" ht="12.75"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</row>
    <row r="464" spans="5:27" s="1" customFormat="1" ht="12.75"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</row>
    <row r="465" spans="5:27" s="1" customFormat="1" ht="12.75"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</row>
    <row r="466" spans="5:27" s="1" customFormat="1" ht="12.75"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</row>
    <row r="467" spans="5:27" s="1" customFormat="1" ht="12.75"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</row>
    <row r="468" spans="5:27" s="1" customFormat="1" ht="12.75"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</row>
    <row r="469" spans="5:27" s="1" customFormat="1" ht="12.75"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</row>
    <row r="470" spans="5:27" s="1" customFormat="1" ht="12.75"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</row>
    <row r="471" spans="5:27" s="1" customFormat="1" ht="12.75"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</row>
    <row r="472" spans="5:27" s="1" customFormat="1" ht="12.75"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</row>
    <row r="473" spans="5:27" s="1" customFormat="1" ht="12.75"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 spans="5:27" s="1" customFormat="1" ht="12.75"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</row>
    <row r="475" spans="5:27" s="1" customFormat="1" ht="12.75"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 spans="5:27" s="1" customFormat="1" ht="12.75"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 spans="5:27" s="1" customFormat="1" ht="12.75"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 spans="5:27" s="1" customFormat="1" ht="12.75"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</row>
    <row r="479" spans="5:27" s="1" customFormat="1" ht="12.75"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 spans="5:27" s="1" customFormat="1" ht="12.75"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 spans="5:27" s="1" customFormat="1" ht="12.75"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</row>
    <row r="482" spans="5:27" s="1" customFormat="1" ht="12.75"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</row>
    <row r="483" spans="5:27" s="1" customFormat="1" ht="12.75"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</row>
    <row r="484" spans="5:27" s="1" customFormat="1" ht="12.75"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</row>
    <row r="485" spans="5:27" s="1" customFormat="1" ht="12.75"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</row>
    <row r="486" spans="5:27" s="1" customFormat="1" ht="12.75"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</row>
    <row r="487" spans="5:27" s="1" customFormat="1" ht="12.75"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</row>
    <row r="488" spans="5:27" s="1" customFormat="1" ht="12.75"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</row>
    <row r="489" spans="5:27" s="1" customFormat="1" ht="12.75"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</row>
    <row r="490" spans="5:27" s="1" customFormat="1" ht="12.75"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</row>
    <row r="491" spans="5:27" s="1" customFormat="1" ht="12.75"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 spans="5:27" s="1" customFormat="1" ht="12.75"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</row>
    <row r="493" spans="5:27" s="1" customFormat="1" ht="12.75"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</row>
    <row r="494" spans="5:27" s="1" customFormat="1" ht="12.75"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 spans="5:27" s="1" customFormat="1" ht="12.75"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</row>
    <row r="496" spans="5:27" s="1" customFormat="1" ht="12.75"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</row>
    <row r="497" spans="5:27" s="1" customFormat="1" ht="12.75"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</row>
    <row r="498" spans="5:27" s="1" customFormat="1" ht="12.75"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</row>
    <row r="499" spans="5:27" s="1" customFormat="1" ht="12.75"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</row>
    <row r="500" spans="5:27" s="1" customFormat="1" ht="12.75"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 spans="5:27" s="1" customFormat="1" ht="12.75"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 spans="5:27" s="1" customFormat="1" ht="12.75"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5:27" s="1" customFormat="1" ht="12.75"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 spans="5:27" s="1" customFormat="1" ht="12.75"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5:27" s="1" customFormat="1" ht="12.75"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 spans="5:27" s="1" customFormat="1" ht="12.75"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spans="5:27" s="1" customFormat="1" ht="12.75"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spans="5:27" s="1" customFormat="1" ht="12.75"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spans="5:27" s="1" customFormat="1" ht="12.75"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spans="5:27" s="1" customFormat="1" ht="12.75"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spans="5:27" s="1" customFormat="1" ht="12.75"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 spans="5:27" s="1" customFormat="1" ht="12.75"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 spans="5:27" s="1" customFormat="1" ht="12.75"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spans="5:27" s="1" customFormat="1" ht="12.75"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 spans="5:27" s="1" customFormat="1" ht="12.75"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</row>
    <row r="516" spans="5:27" s="1" customFormat="1" ht="12.75"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</row>
    <row r="517" spans="5:27" s="1" customFormat="1" ht="12.75"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 spans="5:27" s="1" customFormat="1" ht="12.75"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</row>
    <row r="519" spans="5:27" s="1" customFormat="1" ht="12.75"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</row>
    <row r="520" spans="5:27" s="1" customFormat="1" ht="12.75"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</row>
    <row r="521" spans="5:27" s="1" customFormat="1" ht="12.75"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</row>
    <row r="522" spans="5:27" s="1" customFormat="1" ht="12.75"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 spans="5:27" s="1" customFormat="1" ht="12.75"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</row>
    <row r="524" spans="5:27" s="1" customFormat="1" ht="12.75"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</row>
    <row r="525" spans="5:27" s="1" customFormat="1" ht="12.75"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</row>
    <row r="526" spans="5:27" s="1" customFormat="1" ht="12.75"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527" spans="5:27" s="1" customFormat="1" ht="12.75"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</row>
    <row r="528" spans="5:27" s="1" customFormat="1" ht="12.75"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 spans="5:27" s="1" customFormat="1" ht="12.75"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  <row r="530" spans="5:27" s="1" customFormat="1" ht="12.75"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</row>
    <row r="531" spans="5:27" s="1" customFormat="1" ht="12.75"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</row>
    <row r="532" spans="5:27" s="1" customFormat="1" ht="12.75"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</row>
    <row r="533" spans="5:27" s="1" customFormat="1" ht="12.75"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</row>
    <row r="534" spans="5:27" s="1" customFormat="1" ht="12.75"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</row>
    <row r="535" spans="5:27" s="1" customFormat="1" ht="12.75"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</row>
    <row r="536" spans="5:27" s="1" customFormat="1" ht="12.75"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</row>
    <row r="537" spans="5:27" s="1" customFormat="1" ht="12.75"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</row>
    <row r="538" spans="5:27" s="1" customFormat="1" ht="12.75"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</row>
    <row r="539" spans="5:27" s="1" customFormat="1" ht="12.75"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</row>
    <row r="540" spans="5:27" s="1" customFormat="1" ht="12.75"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</row>
    <row r="541" spans="5:27" s="1" customFormat="1" ht="12.75"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</row>
    <row r="542" spans="5:27" s="1" customFormat="1" ht="12.75"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</row>
    <row r="543" spans="5:27" s="1" customFormat="1" ht="12.75"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</row>
    <row r="544" spans="5:27" s="1" customFormat="1" ht="12.75"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</row>
    <row r="545" spans="5:27" s="1" customFormat="1" ht="12.75"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</row>
    <row r="546" spans="5:27" s="1" customFormat="1" ht="12.75"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</row>
    <row r="547" spans="5:27" s="1" customFormat="1" ht="12.75"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</row>
    <row r="548" spans="5:27" s="1" customFormat="1" ht="12.75"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</row>
    <row r="549" spans="5:27" s="1" customFormat="1" ht="12.75"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</row>
    <row r="550" spans="5:27" s="1" customFormat="1" ht="12.75"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</row>
    <row r="551" spans="5:27" s="1" customFormat="1" ht="12.75"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</row>
    <row r="552" spans="5:27" s="1" customFormat="1" ht="12.75"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</row>
    <row r="553" spans="5:27" s="1" customFormat="1" ht="12.75"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</row>
    <row r="554" spans="5:27" s="1" customFormat="1" ht="12.75"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</row>
    <row r="555" spans="5:27" s="1" customFormat="1" ht="12.75"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</row>
    <row r="556" spans="5:27" s="1" customFormat="1" ht="12.75"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</row>
    <row r="557" spans="5:27" s="1" customFormat="1" ht="12.75"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</row>
    <row r="558" spans="5:27" s="1" customFormat="1" ht="12.75"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</row>
    <row r="559" spans="5:27" s="1" customFormat="1" ht="12.75"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</row>
    <row r="560" spans="5:27" s="1" customFormat="1" ht="12.75"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</row>
    <row r="561" spans="5:27" s="1" customFormat="1" ht="12.75"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</row>
    <row r="562" spans="5:27" s="1" customFormat="1" ht="12.75"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</row>
    <row r="563" spans="5:27" s="1" customFormat="1" ht="12.75"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</row>
    <row r="564" spans="5:27" s="1" customFormat="1" ht="12.75"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</row>
    <row r="565" spans="5:27" s="1" customFormat="1" ht="12.75"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</row>
    <row r="566" spans="5:27" s="1" customFormat="1" ht="12.75"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</row>
    <row r="567" spans="5:27" s="1" customFormat="1" ht="12.75"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</row>
    <row r="568" spans="5:27" s="1" customFormat="1" ht="12.75"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</row>
    <row r="569" spans="5:27" s="1" customFormat="1" ht="12.75"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</row>
    <row r="570" spans="5:27" s="1" customFormat="1" ht="12.75"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</row>
    <row r="571" spans="5:27" s="1" customFormat="1" ht="12.75"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</row>
    <row r="572" spans="5:27" s="1" customFormat="1" ht="12.75"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</row>
    <row r="573" spans="5:27" s="1" customFormat="1" ht="12.75"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</row>
    <row r="574" spans="5:27" s="1" customFormat="1" ht="12.75"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</row>
    <row r="575" spans="5:27" s="1" customFormat="1" ht="12.75"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</row>
    <row r="576" spans="5:27" s="1" customFormat="1" ht="12.75"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</row>
    <row r="577" spans="5:27" s="1" customFormat="1" ht="12.75"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</row>
    <row r="578" spans="5:27" s="1" customFormat="1" ht="12.75"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</row>
    <row r="579" spans="5:27" s="1" customFormat="1" ht="12.75"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</row>
    <row r="580" spans="5:27" s="1" customFormat="1" ht="12.75"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</row>
    <row r="581" spans="5:27" s="1" customFormat="1" ht="12.75"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</row>
    <row r="582" spans="5:27" s="1" customFormat="1" ht="12.75"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</row>
    <row r="583" spans="5:27" s="1" customFormat="1" ht="12.75"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</row>
    <row r="584" spans="5:27" s="1" customFormat="1" ht="12.75"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</row>
    <row r="585" spans="5:27" s="1" customFormat="1" ht="12.75"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</row>
    <row r="586" spans="5:27" s="1" customFormat="1" ht="12.75"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</row>
    <row r="587" spans="5:27" s="1" customFormat="1" ht="12.75"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</row>
    <row r="588" spans="5:27" s="1" customFormat="1" ht="12.75"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</row>
    <row r="589" spans="5:27" s="1" customFormat="1" ht="12.75"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</row>
    <row r="590" spans="5:27" s="1" customFormat="1" ht="12.75"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</row>
    <row r="591" spans="5:27" s="1" customFormat="1" ht="12.75"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</row>
    <row r="592" spans="5:27" s="1" customFormat="1" ht="12.75"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</row>
    <row r="593" spans="5:27" s="1" customFormat="1" ht="12.75"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</row>
    <row r="594" spans="5:27" s="1" customFormat="1" ht="12.75"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</row>
    <row r="595" spans="5:27" s="1" customFormat="1" ht="12.75"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</row>
    <row r="596" spans="5:27" s="1" customFormat="1" ht="12.75"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</row>
    <row r="597" spans="5:27" s="1" customFormat="1" ht="12.75"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</row>
    <row r="598" spans="5:27" s="1" customFormat="1" ht="12.75"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</row>
    <row r="599" spans="5:27" s="1" customFormat="1" ht="12.75"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</row>
    <row r="600" spans="5:27" s="1" customFormat="1" ht="12.75"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</row>
    <row r="601" spans="5:27" s="1" customFormat="1" ht="12.75"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</row>
    <row r="602" spans="5:27" s="1" customFormat="1" ht="12.75"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</row>
    <row r="603" spans="5:27" s="1" customFormat="1" ht="12.75"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</row>
    <row r="604" spans="5:27" s="1" customFormat="1" ht="12.75"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</row>
    <row r="605" spans="5:27" s="1" customFormat="1" ht="12.75"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</row>
    <row r="606" spans="5:27" s="1" customFormat="1" ht="12.75"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</row>
    <row r="607" spans="5:27" s="1" customFormat="1" ht="12.75"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</row>
    <row r="608" spans="5:27" s="1" customFormat="1" ht="12.75"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</row>
    <row r="609" spans="5:27" s="1" customFormat="1" ht="12.75"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</row>
    <row r="610" spans="5:27" s="1" customFormat="1" ht="12.75"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</row>
    <row r="611" spans="5:27" s="1" customFormat="1" ht="12.75"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</row>
    <row r="612" spans="5:27" s="1" customFormat="1" ht="12.75"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</row>
    <row r="613" spans="5:27" s="1" customFormat="1" ht="12.75"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</row>
    <row r="614" spans="5:27" s="1" customFormat="1" ht="12.75"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</row>
    <row r="615" spans="5:27" s="1" customFormat="1" ht="12.75"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</row>
    <row r="616" spans="5:27" s="1" customFormat="1" ht="12.75"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</row>
    <row r="617" spans="5:27" s="1" customFormat="1" ht="12.75"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</row>
    <row r="618" spans="5:27" s="1" customFormat="1" ht="12.75"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</row>
    <row r="619" spans="5:27" s="1" customFormat="1" ht="12.75"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</row>
    <row r="620" spans="5:27" s="1" customFormat="1" ht="12.75"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</row>
    <row r="621" spans="5:27" s="1" customFormat="1" ht="12.75"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</row>
    <row r="622" spans="5:27" s="1" customFormat="1" ht="12.75"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</row>
    <row r="623" spans="5:27" s="1" customFormat="1" ht="12.75"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</row>
    <row r="624" spans="5:27" s="1" customFormat="1" ht="12.75"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</row>
    <row r="625" spans="5:27" s="1" customFormat="1" ht="12.75"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</row>
    <row r="626" spans="5:27" s="1" customFormat="1" ht="12.75"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</row>
    <row r="627" spans="5:27" s="1" customFormat="1" ht="12.75"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</row>
    <row r="628" spans="5:27" s="1" customFormat="1" ht="12.75"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</row>
    <row r="629" spans="5:27" s="1" customFormat="1" ht="12.75"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</row>
    <row r="630" spans="5:27" s="1" customFormat="1" ht="12.75"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</row>
    <row r="631" spans="5:27" s="1" customFormat="1" ht="12.75"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</row>
    <row r="632" spans="5:27" s="1" customFormat="1" ht="12.75"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</row>
    <row r="633" spans="5:27" s="1" customFormat="1" ht="12.75"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</row>
    <row r="634" spans="5:27" s="1" customFormat="1" ht="12.75"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</row>
    <row r="635" spans="5:27" s="1" customFormat="1" ht="12.75"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</row>
    <row r="636" spans="5:27" s="1" customFormat="1" ht="12.75"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</row>
    <row r="637" spans="5:27" s="1" customFormat="1" ht="12.75"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</row>
    <row r="638" spans="5:27" s="1" customFormat="1" ht="12.75"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</row>
    <row r="639" spans="5:27" s="1" customFormat="1" ht="12.75"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</row>
    <row r="640" spans="5:27" s="1" customFormat="1" ht="12.75"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</row>
    <row r="641" spans="5:27" s="1" customFormat="1" ht="12.75"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</row>
    <row r="642" spans="5:27" s="1" customFormat="1" ht="12.75"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</row>
    <row r="643" spans="5:27" s="1" customFormat="1" ht="12.75"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</row>
    <row r="644" spans="5:27" s="1" customFormat="1" ht="12.75"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</row>
    <row r="645" spans="5:27" s="1" customFormat="1" ht="12.75"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</row>
    <row r="646" spans="5:27" s="1" customFormat="1" ht="12.75"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</row>
    <row r="647" spans="5:27" s="1" customFormat="1" ht="12.75"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</row>
    <row r="648" spans="5:27" s="1" customFormat="1" ht="12.75"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</row>
    <row r="649" spans="5:27" s="1" customFormat="1" ht="12.75"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</row>
    <row r="650" spans="5:27" s="1" customFormat="1" ht="12.75"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</row>
    <row r="651" spans="5:27" s="1" customFormat="1" ht="12.75"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</row>
    <row r="652" spans="5:27" s="1" customFormat="1" ht="12.75"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</row>
    <row r="653" spans="5:27" s="1" customFormat="1" ht="12.75"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</row>
    <row r="654" spans="5:27" s="1" customFormat="1" ht="12.75"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</row>
    <row r="655" spans="5:27" s="1" customFormat="1" ht="12.75"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</row>
    <row r="656" spans="5:27" s="1" customFormat="1" ht="12.75"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</row>
    <row r="657" spans="5:27" s="1" customFormat="1" ht="12.75"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</row>
    <row r="658" spans="5:27" s="1" customFormat="1" ht="12.75"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</row>
    <row r="659" spans="5:27" s="1" customFormat="1" ht="12.75"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</row>
    <row r="660" spans="5:27" s="1" customFormat="1" ht="12.75"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</row>
    <row r="661" spans="5:27" s="1" customFormat="1" ht="12.75"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</row>
    <row r="662" spans="5:27" s="1" customFormat="1" ht="12.75"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</row>
    <row r="663" spans="5:27" s="1" customFormat="1" ht="12.75"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</row>
    <row r="664" spans="5:27" s="1" customFormat="1" ht="12.75"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</row>
    <row r="665" spans="5:27" s="1" customFormat="1" ht="12.75"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</row>
    <row r="666" spans="5:27" s="1" customFormat="1" ht="12.75"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</row>
    <row r="667" spans="5:27" s="1" customFormat="1" ht="12.75"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</row>
    <row r="668" spans="5:27" s="1" customFormat="1" ht="12.75"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</row>
    <row r="669" spans="5:27" s="1" customFormat="1" ht="12.75"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</row>
    <row r="670" spans="5:27" s="1" customFormat="1" ht="12.75"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</row>
    <row r="671" spans="5:27" s="1" customFormat="1" ht="12.75"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</row>
    <row r="672" spans="5:27" s="1" customFormat="1" ht="12.75"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</row>
    <row r="673" spans="5:27" s="1" customFormat="1" ht="12.75"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</row>
    <row r="674" spans="5:27" s="1" customFormat="1" ht="12.75"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</row>
    <row r="675" spans="5:27" s="1" customFormat="1" ht="12.75"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</row>
    <row r="676" spans="5:27" s="1" customFormat="1" ht="12.75"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</row>
    <row r="677" spans="5:27" s="1" customFormat="1" ht="12.75"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</row>
    <row r="678" spans="5:27" s="1" customFormat="1" ht="12.75"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</row>
    <row r="679" spans="5:27" s="1" customFormat="1" ht="12.75"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</row>
    <row r="680" spans="5:27" s="1" customFormat="1" ht="12.75"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</row>
    <row r="681" spans="5:27" s="1" customFormat="1" ht="12.75"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</row>
    <row r="682" spans="5:27" s="1" customFormat="1" ht="12.75"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</row>
    <row r="683" spans="5:27" s="1" customFormat="1" ht="12.75"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</row>
    <row r="684" spans="5:27" s="1" customFormat="1" ht="12.75"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</row>
    <row r="685" spans="5:27" s="1" customFormat="1" ht="12.75"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</row>
    <row r="686" spans="5:27" s="1" customFormat="1" ht="12.75"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</row>
    <row r="687" spans="5:27" s="1" customFormat="1" ht="12.75"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</row>
    <row r="688" spans="5:27" s="1" customFormat="1" ht="12.75"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</row>
    <row r="689" spans="5:27" s="1" customFormat="1" ht="12.75"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</row>
    <row r="690" spans="5:27" s="1" customFormat="1" ht="12.75"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</row>
    <row r="691" spans="5:27" s="1" customFormat="1" ht="12.75"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</row>
    <row r="692" spans="5:27" s="1" customFormat="1" ht="12.75"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</row>
    <row r="693" spans="5:27" s="1" customFormat="1" ht="12.75"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</row>
    <row r="694" spans="5:27" s="1" customFormat="1" ht="12.75"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</row>
    <row r="695" spans="5:27" s="1" customFormat="1" ht="12.75"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</row>
    <row r="696" spans="5:27" s="1" customFormat="1" ht="12.75"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</row>
    <row r="697" spans="5:27" s="1" customFormat="1" ht="12.75"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</row>
    <row r="698" spans="5:27" s="1" customFormat="1" ht="12.75"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</row>
    <row r="699" spans="5:27" s="1" customFormat="1" ht="12.75"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</row>
    <row r="700" spans="5:27" s="1" customFormat="1" ht="12.75"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</row>
    <row r="701" spans="5:27" s="1" customFormat="1" ht="12.75"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</row>
    <row r="702" spans="5:27" s="1" customFormat="1" ht="12.75"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</row>
    <row r="703" spans="5:27" s="1" customFormat="1" ht="12.75"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</row>
    <row r="704" spans="5:27" s="1" customFormat="1" ht="12.75"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</row>
    <row r="705" spans="5:27" s="1" customFormat="1" ht="12.75"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</row>
    <row r="706" spans="5:27" s="1" customFormat="1" ht="12.75"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</row>
    <row r="707" spans="5:27" s="1" customFormat="1" ht="12.75"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</row>
    <row r="708" spans="5:27" s="1" customFormat="1" ht="12.75"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</row>
    <row r="709" spans="5:27" s="1" customFormat="1" ht="12.75"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</row>
    <row r="710" spans="5:27" s="1" customFormat="1" ht="12.75"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</row>
    <row r="711" spans="5:27" s="1" customFormat="1" ht="12.75"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</row>
    <row r="712" spans="5:27" s="1" customFormat="1" ht="12.75"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</row>
    <row r="713" spans="5:27" s="1" customFormat="1" ht="12.75"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</row>
    <row r="714" spans="5:27" s="1" customFormat="1" ht="12.75"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</row>
    <row r="715" spans="5:27" s="1" customFormat="1" ht="12.75"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</row>
    <row r="716" spans="5:27" s="1" customFormat="1" ht="12.75"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</row>
    <row r="717" spans="5:27" s="1" customFormat="1" ht="12.75"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</row>
    <row r="718" spans="5:27" s="1" customFormat="1" ht="12.75"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</row>
    <row r="719" spans="5:27" s="1" customFormat="1" ht="12.75"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</row>
    <row r="720" spans="5:27" s="1" customFormat="1" ht="12.75"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</row>
    <row r="721" spans="5:27" s="1" customFormat="1" ht="12.75"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</row>
    <row r="722" spans="5:27" s="1" customFormat="1" ht="12.75"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</row>
    <row r="723" spans="5:27" s="1" customFormat="1" ht="12.75"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</row>
    <row r="724" spans="5:27" s="1" customFormat="1" ht="12.75"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</row>
    <row r="725" spans="5:27" s="1" customFormat="1" ht="12.75"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</row>
    <row r="726" spans="5:27" s="1" customFormat="1" ht="12.75"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</row>
    <row r="727" spans="5:27" s="1" customFormat="1" ht="12.75"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</row>
    <row r="728" spans="5:27" s="1" customFormat="1" ht="12.75"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</row>
    <row r="729" spans="5:27" s="1" customFormat="1" ht="12.75"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</row>
    <row r="730" spans="5:27" s="1" customFormat="1" ht="12.75"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</row>
    <row r="731" spans="5:27" s="1" customFormat="1" ht="12.75"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</row>
    <row r="732" spans="5:27" s="1" customFormat="1" ht="12.75"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</row>
    <row r="733" spans="5:27" s="1" customFormat="1" ht="12.75"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</row>
    <row r="734" spans="5:27" s="1" customFormat="1" ht="12.75"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</row>
    <row r="735" spans="5:27" s="1" customFormat="1" ht="12.75"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</row>
    <row r="736" spans="5:27" s="1" customFormat="1" ht="12.75"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</row>
    <row r="737" spans="5:27" s="1" customFormat="1" ht="12.75"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</row>
    <row r="738" spans="5:27" s="1" customFormat="1" ht="12.75"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</row>
    <row r="739" spans="5:27" s="1" customFormat="1" ht="12.75"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</row>
    <row r="740" spans="5:27" s="1" customFormat="1" ht="12.75"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</row>
    <row r="741" spans="5:27" s="1" customFormat="1" ht="12.75"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</row>
    <row r="742" spans="5:27" s="1" customFormat="1" ht="12.75"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</row>
    <row r="743" spans="5:27" s="1" customFormat="1" ht="12.75"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</row>
    <row r="744" spans="5:27" s="1" customFormat="1" ht="12.75"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</row>
    <row r="745" spans="5:27" s="1" customFormat="1" ht="12.75"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</row>
    <row r="746" spans="5:27" s="1" customFormat="1" ht="12.75"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</row>
    <row r="747" spans="5:27" s="1" customFormat="1" ht="12.75"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</row>
    <row r="748" spans="5:27" s="1" customFormat="1" ht="12.75"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</row>
    <row r="749" spans="5:27" s="1" customFormat="1" ht="12.75"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</row>
    <row r="750" spans="5:27" s="1" customFormat="1" ht="12.75"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</row>
    <row r="751" spans="5:27" s="1" customFormat="1" ht="12.75"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</row>
    <row r="752" spans="5:27" s="1" customFormat="1" ht="12.75"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</row>
    <row r="753" spans="5:27" s="1" customFormat="1" ht="12.75"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</row>
    <row r="754" spans="5:27" s="1" customFormat="1" ht="12.75"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</row>
    <row r="755" spans="5:27" s="1" customFormat="1" ht="12.75"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</row>
    <row r="756" spans="5:27" s="1" customFormat="1" ht="12.75"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</row>
    <row r="757" spans="5:27" s="1" customFormat="1" ht="12.75"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</row>
    <row r="758" spans="5:27" s="1" customFormat="1" ht="12.75"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</row>
    <row r="759" spans="5:27" s="1" customFormat="1" ht="12.75"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</row>
    <row r="760" spans="5:27" s="1" customFormat="1" ht="12.75"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</row>
    <row r="761" spans="5:27" s="1" customFormat="1" ht="12.75"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</row>
    <row r="762" spans="5:27" s="1" customFormat="1" ht="12.75"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</row>
    <row r="763" spans="5:27" s="1" customFormat="1" ht="12.75"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</row>
    <row r="764" spans="5:27" s="1" customFormat="1" ht="12.75"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</row>
    <row r="765" spans="5:27" s="1" customFormat="1" ht="12.75"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</row>
    <row r="766" spans="5:27" s="1" customFormat="1" ht="12.75"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</row>
    <row r="767" spans="5:27" s="1" customFormat="1" ht="12.75"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</row>
    <row r="768" spans="5:27" s="1" customFormat="1" ht="12.75"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</row>
    <row r="769" spans="5:27" s="1" customFormat="1" ht="12.75"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</row>
    <row r="770" spans="5:27" s="1" customFormat="1" ht="12.75"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</row>
    <row r="771" spans="5:27" s="1" customFormat="1" ht="12.75"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</row>
    <row r="772" spans="5:27" s="1" customFormat="1" ht="12.75"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</row>
    <row r="773" spans="5:27" s="1" customFormat="1" ht="12.75"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</row>
    <row r="774" spans="5:27" s="1" customFormat="1" ht="12.75"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</row>
    <row r="775" spans="5:27" s="1" customFormat="1" ht="12.75"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</row>
    <row r="776" spans="5:27" s="1" customFormat="1" ht="12.75"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</row>
    <row r="777" spans="5:27" s="1" customFormat="1" ht="12.75"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</row>
    <row r="778" spans="5:27" s="1" customFormat="1" ht="12.75"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</row>
    <row r="779" spans="5:27" s="1" customFormat="1" ht="12.75"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</row>
    <row r="780" spans="5:27" s="1" customFormat="1" ht="12.75"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</row>
    <row r="781" spans="5:27" s="1" customFormat="1" ht="12.75"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</row>
    <row r="782" spans="5:27" s="1" customFormat="1" ht="12.75"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</row>
    <row r="783" spans="5:27" s="1" customFormat="1" ht="12.75"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</row>
    <row r="784" spans="5:27" s="1" customFormat="1" ht="12.75"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</row>
    <row r="785" spans="5:27" s="1" customFormat="1" ht="12.75"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</row>
    <row r="786" spans="5:27" s="1" customFormat="1" ht="12.75"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</row>
    <row r="787" spans="5:27" s="1" customFormat="1" ht="12.75"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</row>
    <row r="788" spans="5:27" s="1" customFormat="1" ht="12.75"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</row>
    <row r="789" spans="5:27" s="1" customFormat="1" ht="12.75"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</row>
    <row r="790" spans="5:27" s="1" customFormat="1" ht="12.75"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</row>
    <row r="791" spans="5:27" s="1" customFormat="1" ht="12.75"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</row>
    <row r="792" spans="5:27" s="1" customFormat="1" ht="12.75"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</row>
    <row r="793" spans="5:27" s="1" customFormat="1" ht="12.75"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</row>
    <row r="794" spans="5:27" s="1" customFormat="1" ht="12.75"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</row>
    <row r="795" spans="5:27" s="1" customFormat="1" ht="12.75"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</row>
    <row r="796" spans="5:27" s="1" customFormat="1" ht="12.75"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</row>
    <row r="797" spans="5:27" s="1" customFormat="1" ht="12.75"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</row>
    <row r="798" spans="5:27" s="1" customFormat="1" ht="12.75"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</row>
    <row r="799" spans="5:27" s="1" customFormat="1" ht="12.75"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</row>
    <row r="800" spans="5:27" s="1" customFormat="1" ht="12.75"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</row>
    <row r="801" spans="5:27" s="1" customFormat="1" ht="12.75"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</row>
    <row r="802" spans="5:27" s="1" customFormat="1" ht="12.75"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</row>
    <row r="803" spans="5:27" s="1" customFormat="1" ht="12.75"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</row>
    <row r="804" spans="5:27" s="1" customFormat="1" ht="12.75"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</row>
    <row r="805" spans="5:27" s="1" customFormat="1" ht="12.75"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</row>
    <row r="806" spans="5:27" s="1" customFormat="1" ht="12.75"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</row>
    <row r="807" spans="5:27" s="1" customFormat="1" ht="12.75"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</row>
    <row r="808" spans="5:27" s="1" customFormat="1" ht="12.75"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</row>
    <row r="809" spans="5:27" s="1" customFormat="1" ht="12.75"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</row>
    <row r="810" spans="5:27" s="1" customFormat="1" ht="12.75"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</row>
    <row r="811" spans="5:27" s="1" customFormat="1" ht="12.75"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</row>
    <row r="812" spans="5:27" s="1" customFormat="1" ht="12.75"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</row>
    <row r="813" spans="5:27" s="1" customFormat="1" ht="12.75"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</row>
    <row r="814" spans="5:27" s="1" customFormat="1" ht="12.75"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</row>
    <row r="815" spans="5:27" s="1" customFormat="1" ht="12.75"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</row>
    <row r="816" spans="5:27" s="1" customFormat="1" ht="12.75"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</row>
    <row r="817" spans="5:27" s="1" customFormat="1" ht="12.75"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</row>
    <row r="818" spans="5:27" s="1" customFormat="1" ht="12.75"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</row>
    <row r="819" spans="5:27" s="1" customFormat="1" ht="12.75"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</row>
    <row r="820" spans="5:27" s="1" customFormat="1" ht="12.75"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</row>
    <row r="821" spans="5:27" s="1" customFormat="1" ht="12.75"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</row>
    <row r="822" spans="5:27" s="1" customFormat="1" ht="12.75"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</row>
    <row r="823" spans="5:27" s="1" customFormat="1" ht="12.75"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</row>
    <row r="824" spans="5:27" s="1" customFormat="1" ht="12.75"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</row>
    <row r="825" spans="5:27" s="1" customFormat="1" ht="12.75"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</row>
    <row r="826" spans="5:27" s="1" customFormat="1" ht="12.75"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</row>
    <row r="827" spans="5:27" s="1" customFormat="1" ht="12.75"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</row>
    <row r="828" spans="5:27" s="1" customFormat="1" ht="12.75"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</row>
    <row r="829" spans="5:27" s="1" customFormat="1" ht="12.75"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</row>
    <row r="830" spans="5:27" s="1" customFormat="1" ht="12.75"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</row>
    <row r="831" spans="5:27" s="1" customFormat="1" ht="12.75"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</row>
    <row r="832" spans="5:27" s="1" customFormat="1" ht="12.75"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</row>
    <row r="833" spans="5:27" s="1" customFormat="1" ht="12.75"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</row>
    <row r="834" spans="5:27" s="1" customFormat="1" ht="12.75"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</row>
    <row r="835" spans="5:27" s="1" customFormat="1" ht="12.75"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</row>
    <row r="836" spans="5:27" s="1" customFormat="1" ht="12.75"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</row>
    <row r="837" spans="5:27" s="1" customFormat="1" ht="12.75"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</row>
    <row r="838" spans="5:27" s="1" customFormat="1" ht="12.75"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</row>
    <row r="839" spans="5:27" s="1" customFormat="1" ht="12.75"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</row>
    <row r="840" spans="5:27" s="1" customFormat="1" ht="12.75"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</row>
    <row r="841" spans="5:27" s="1" customFormat="1" ht="12.75"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</row>
    <row r="842" spans="5:27" s="1" customFormat="1" ht="12.75"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</row>
    <row r="843" spans="5:27" s="1" customFormat="1" ht="12.75"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</row>
    <row r="844" spans="5:27" s="1" customFormat="1" ht="12.75"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</row>
    <row r="845" spans="5:27" s="1" customFormat="1" ht="12.75"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</row>
    <row r="846" spans="5:27" s="1" customFormat="1" ht="12.75"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</row>
    <row r="847" spans="5:27" s="1" customFormat="1" ht="12.75"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</row>
    <row r="848" spans="5:27" s="1" customFormat="1" ht="12.75"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</row>
    <row r="849" spans="5:27" s="1" customFormat="1" ht="12.75"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</row>
    <row r="850" spans="5:27" s="1" customFormat="1" ht="12.75"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</row>
    <row r="851" spans="5:27" s="1" customFormat="1" ht="12.75"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</row>
    <row r="852" spans="5:27" s="1" customFormat="1" ht="12.75"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</row>
    <row r="853" spans="5:27" s="1" customFormat="1" ht="12.75"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</row>
    <row r="854" spans="5:27" s="1" customFormat="1" ht="12.75"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</row>
    <row r="855" spans="5:27" s="1" customFormat="1" ht="12.75"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</row>
    <row r="856" spans="5:27" s="1" customFormat="1" ht="12.75"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</row>
    <row r="857" spans="5:27" s="1" customFormat="1" ht="12.75"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</row>
    <row r="858" spans="5:27" s="1" customFormat="1" ht="12.75"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</row>
    <row r="859" spans="5:27" s="1" customFormat="1" ht="12.75"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</row>
    <row r="860" spans="5:27" s="1" customFormat="1" ht="12.75"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</row>
    <row r="861" spans="5:27" s="1" customFormat="1" ht="12.75"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</row>
    <row r="862" spans="5:27" s="1" customFormat="1" ht="12.75"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</row>
    <row r="863" spans="5:27" s="1" customFormat="1" ht="12.75"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</row>
    <row r="864" spans="5:27" s="1" customFormat="1" ht="12.75"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</row>
    <row r="865" spans="5:27" s="1" customFormat="1" ht="12.75"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</row>
    <row r="866" spans="5:27" s="1" customFormat="1" ht="12.75"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</row>
    <row r="867" spans="5:27" s="1" customFormat="1" ht="12.75"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</row>
    <row r="868" spans="5:27" s="1" customFormat="1" ht="12.75"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</row>
    <row r="869" spans="5:27" s="1" customFormat="1" ht="12.75"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</row>
    <row r="870" spans="5:27" s="1" customFormat="1" ht="12.75"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</row>
    <row r="871" spans="5:27" s="1" customFormat="1" ht="12.75"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</row>
    <row r="872" spans="5:27" s="1" customFormat="1" ht="12.75"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</row>
    <row r="873" spans="5:27" s="1" customFormat="1" ht="12.75"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</row>
    <row r="874" spans="5:27" s="1" customFormat="1" ht="12.75"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</row>
    <row r="875" spans="5:27" s="1" customFormat="1" ht="12.75"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</row>
    <row r="876" spans="5:27" s="1" customFormat="1" ht="12.75"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</row>
    <row r="877" spans="5:27" s="1" customFormat="1" ht="12.75"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</row>
    <row r="878" spans="5:27" s="1" customFormat="1" ht="12.75"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</row>
    <row r="879" spans="5:27" s="1" customFormat="1" ht="12.75"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</row>
    <row r="880" spans="5:27" s="1" customFormat="1" ht="12.75"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</row>
    <row r="881" spans="5:27" s="1" customFormat="1" ht="12.75"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</row>
    <row r="882" spans="5:27" s="1" customFormat="1" ht="12.75"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</row>
    <row r="883" spans="5:27" s="1" customFormat="1" ht="12.75"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</row>
    <row r="884" spans="5:27" s="1" customFormat="1" ht="12.75"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</row>
    <row r="885" spans="5:27" s="1" customFormat="1" ht="12.75"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</row>
    <row r="886" spans="5:27" s="1" customFormat="1" ht="12.75"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</row>
    <row r="887" spans="5:27" s="1" customFormat="1" ht="12.75"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</row>
    <row r="888" spans="5:27" s="1" customFormat="1" ht="12.75"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</row>
    <row r="889" spans="5:27" s="1" customFormat="1" ht="12.75"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</row>
    <row r="890" spans="5:27" s="1" customFormat="1" ht="12.75"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</row>
    <row r="891" spans="5:27" s="1" customFormat="1" ht="12.75"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</row>
    <row r="892" spans="5:27" s="1" customFormat="1" ht="12.75"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</row>
    <row r="893" spans="5:27" s="1" customFormat="1" ht="12.75"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</row>
    <row r="894" spans="5:27" s="1" customFormat="1" ht="12.75"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</row>
    <row r="895" spans="5:27" s="1" customFormat="1" ht="12.75"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</row>
    <row r="896" spans="5:27" s="1" customFormat="1" ht="12.75"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</row>
    <row r="897" spans="5:27" s="1" customFormat="1" ht="12.75"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</row>
    <row r="898" spans="5:27" s="1" customFormat="1" ht="12.75"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</row>
    <row r="899" spans="5:27" s="1" customFormat="1" ht="12.75"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</row>
    <row r="900" spans="5:27" s="1" customFormat="1" ht="12.75"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</row>
    <row r="901" spans="5:27" s="1" customFormat="1" ht="12.75"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</row>
    <row r="902" spans="5:27" s="1" customFormat="1" ht="12.75"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</row>
    <row r="903" spans="5:27" s="1" customFormat="1" ht="12.75"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</row>
    <row r="904" spans="5:27" s="1" customFormat="1" ht="12.75"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</row>
    <row r="905" spans="5:27" s="1" customFormat="1" ht="12.75"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</row>
    <row r="906" spans="5:27" s="1" customFormat="1" ht="12.75"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</row>
    <row r="907" spans="5:27" s="1" customFormat="1" ht="12.75"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</row>
    <row r="908" spans="5:27" s="1" customFormat="1" ht="12.75"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</row>
    <row r="909" spans="5:27" s="1" customFormat="1" ht="12.75"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</row>
    <row r="910" spans="5:27" s="1" customFormat="1" ht="12.75"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</row>
    <row r="911" spans="5:27" s="1" customFormat="1" ht="12.75"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</row>
    <row r="912" spans="5:27" s="1" customFormat="1" ht="12.75"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</row>
    <row r="913" spans="5:27" s="1" customFormat="1" ht="12.75"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</row>
    <row r="914" spans="5:27" s="1" customFormat="1" ht="12.75"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</row>
    <row r="915" spans="5:27" s="1" customFormat="1" ht="12.75"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</row>
    <row r="916" spans="5:27" s="1" customFormat="1" ht="12.75"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</row>
    <row r="917" spans="5:27" s="1" customFormat="1" ht="12.75"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</row>
    <row r="918" spans="5:27" s="1" customFormat="1" ht="12.75"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</row>
    <row r="919" spans="5:27" s="1" customFormat="1" ht="12.75"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</row>
    <row r="920" spans="5:27" s="1" customFormat="1" ht="12.75"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</row>
    <row r="921" spans="5:27" s="1" customFormat="1" ht="12.75"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</row>
    <row r="922" spans="5:27" s="1" customFormat="1" ht="12.75"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</row>
    <row r="923" spans="5:27" s="1" customFormat="1" ht="12.75"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</row>
    <row r="924" spans="5:27" s="1" customFormat="1" ht="12.75"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</row>
    <row r="925" spans="5:27" s="1" customFormat="1" ht="12.75"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</row>
    <row r="926" spans="5:27" s="1" customFormat="1" ht="12.75"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</row>
    <row r="927" spans="5:27" s="1" customFormat="1" ht="12.75"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</row>
    <row r="928" spans="5:27" s="1" customFormat="1" ht="12.75"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</row>
    <row r="929" spans="5:27" s="1" customFormat="1" ht="12.75"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</row>
    <row r="930" spans="5:27" s="1" customFormat="1" ht="12.75"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</row>
    <row r="931" spans="5:27" s="1" customFormat="1" ht="12.75"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</row>
    <row r="932" spans="5:27" s="1" customFormat="1" ht="12.75"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</row>
    <row r="933" spans="5:27" s="1" customFormat="1" ht="12.75"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</row>
    <row r="934" spans="5:27" s="1" customFormat="1" ht="12.75"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</row>
    <row r="935" spans="5:27" s="1" customFormat="1" ht="12.75"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</row>
    <row r="936" spans="5:27" s="1" customFormat="1" ht="12.75"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</row>
    <row r="937" spans="5:27" s="1" customFormat="1" ht="12.75"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</row>
    <row r="938" spans="5:27" s="1" customFormat="1" ht="12.75"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</row>
    <row r="939" spans="5:27" s="1" customFormat="1" ht="12.75"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</row>
    <row r="940" spans="5:27" s="1" customFormat="1" ht="12.75"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</row>
    <row r="941" spans="5:27" s="1" customFormat="1" ht="12.75"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</row>
    <row r="942" spans="5:27" s="1" customFormat="1" ht="12.75"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</row>
    <row r="943" spans="5:27" s="1" customFormat="1" ht="12.75"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</row>
    <row r="944" spans="5:27" s="1" customFormat="1" ht="12.75"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</row>
    <row r="945" spans="5:27" s="1" customFormat="1" ht="12.75"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</row>
    <row r="946" spans="5:27" s="1" customFormat="1" ht="12.75"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</row>
    <row r="947" spans="5:27" s="1" customFormat="1" ht="12.75"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</row>
    <row r="948" spans="5:27" s="1" customFormat="1" ht="12.75"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</row>
    <row r="949" spans="5:27" s="1" customFormat="1" ht="12.75"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</row>
    <row r="950" spans="5:27" s="1" customFormat="1" ht="12.75"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</row>
    <row r="951" spans="5:27" s="1" customFormat="1" ht="12.75"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</row>
    <row r="952" spans="5:27" s="1" customFormat="1" ht="12.75"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</row>
    <row r="953" spans="5:27" s="1" customFormat="1" ht="12.75"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</row>
    <row r="954" spans="5:27" s="1" customFormat="1" ht="12.75"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</row>
    <row r="955" spans="5:27" s="1" customFormat="1" ht="12.75"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</row>
    <row r="956" spans="5:27" s="1" customFormat="1" ht="12.75"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</row>
    <row r="957" spans="5:27" s="1" customFormat="1" ht="12.75"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</row>
    <row r="958" spans="5:27" s="1" customFormat="1" ht="12.75"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</row>
    <row r="959" spans="5:27" s="1" customFormat="1" ht="12.75"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</row>
    <row r="960" spans="5:27" s="1" customFormat="1" ht="12.75"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</row>
    <row r="961" spans="5:27" s="1" customFormat="1" ht="12.75"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</row>
    <row r="962" spans="5:27" s="1" customFormat="1" ht="12.75"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</row>
    <row r="963" spans="5:27" s="1" customFormat="1" ht="12.75"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</row>
    <row r="964" spans="5:27" s="1" customFormat="1" ht="12.75"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</row>
    <row r="965" spans="5:27" s="1" customFormat="1" ht="12.75"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</row>
    <row r="966" spans="5:27" s="1" customFormat="1" ht="12.75"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</row>
    <row r="967" spans="5:27" s="1" customFormat="1" ht="12.75"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</row>
    <row r="968" spans="5:27" s="1" customFormat="1" ht="12.75"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</row>
    <row r="969" spans="5:27" s="1" customFormat="1" ht="12.75"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</row>
    <row r="970" spans="5:27" s="1" customFormat="1" ht="12.75"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</row>
    <row r="971" spans="5:27" s="1" customFormat="1" ht="12.75"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</row>
    <row r="972" spans="5:27" s="1" customFormat="1" ht="12.75"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</row>
    <row r="973" spans="5:27" s="1" customFormat="1" ht="12.75"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</row>
    <row r="974" spans="5:27" s="1" customFormat="1" ht="12.75"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</row>
    <row r="975" spans="5:27" s="1" customFormat="1" ht="12.75"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</row>
    <row r="976" spans="5:27" s="1" customFormat="1" ht="12.75"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</row>
    <row r="977" spans="5:27" s="1" customFormat="1" ht="12.75"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</row>
    <row r="978" spans="5:27" s="1" customFormat="1" ht="12.75"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</row>
    <row r="979" spans="5:27" s="1" customFormat="1" ht="12.75"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</row>
    <row r="980" spans="5:27" s="1" customFormat="1" ht="12.75"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</row>
    <row r="981" spans="5:27" s="1" customFormat="1" ht="12.75"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</row>
    <row r="982" spans="5:27" s="1" customFormat="1" ht="12.75"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</row>
    <row r="983" spans="5:27" s="1" customFormat="1" ht="12.75"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</row>
    <row r="984" spans="5:27" s="1" customFormat="1" ht="12.75"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</row>
    <row r="985" spans="5:27" s="1" customFormat="1" ht="12.75"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</row>
    <row r="986" spans="5:27" s="1" customFormat="1" ht="12.75"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</row>
    <row r="987" spans="5:27" s="1" customFormat="1" ht="12.75"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</row>
    <row r="988" spans="5:27" s="1" customFormat="1" ht="12.75"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</row>
    <row r="989" spans="5:27" s="1" customFormat="1" ht="12.75"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</row>
    <row r="990" spans="5:27" s="1" customFormat="1" ht="12.75"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</row>
    <row r="991" spans="5:27" s="1" customFormat="1" ht="12.75"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</row>
    <row r="992" spans="5:27" s="1" customFormat="1" ht="12.75"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</row>
    <row r="993" spans="5:27" s="1" customFormat="1" ht="12.75"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</row>
    <row r="994" spans="5:27" s="1" customFormat="1" ht="12.75"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</row>
    <row r="995" spans="5:27" s="1" customFormat="1" ht="12.75"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</row>
    <row r="996" spans="5:27" s="1" customFormat="1" ht="12.75"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</row>
    <row r="997" spans="5:27" s="1" customFormat="1" ht="12.75"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</row>
    <row r="998" spans="5:27" s="1" customFormat="1" ht="12.75"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</row>
    <row r="999" spans="5:27" s="1" customFormat="1" ht="12.75"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</row>
    <row r="1000" spans="5:27" s="1" customFormat="1" ht="12.75"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</row>
    <row r="1001" spans="5:27" s="1" customFormat="1" ht="12.75"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</row>
    <row r="1002" spans="5:27" s="1" customFormat="1" ht="12.75"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</row>
    <row r="1003" spans="5:27" s="1" customFormat="1" ht="12.75"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</row>
    <row r="1004" spans="5:27" s="1" customFormat="1" ht="12.75"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</row>
    <row r="1005" spans="5:27" s="1" customFormat="1" ht="12.75"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</row>
    <row r="1006" spans="5:27" s="1" customFormat="1" ht="12.75"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</row>
    <row r="1007" spans="5:27" s="1" customFormat="1" ht="12.75"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</row>
    <row r="1008" spans="5:27" s="1" customFormat="1" ht="12.75"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</row>
    <row r="1009" spans="5:27" s="1" customFormat="1" ht="12.75"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</row>
    <row r="1010" spans="5:27" s="1" customFormat="1" ht="12.75"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</row>
    <row r="1011" spans="5:27" s="1" customFormat="1" ht="12.75"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</row>
    <row r="1012" spans="5:27" s="1" customFormat="1" ht="12.75"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</row>
    <row r="1013" spans="5:27" s="1" customFormat="1" ht="12.75"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</row>
    <row r="1014" spans="5:27" s="1" customFormat="1" ht="12.75"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</row>
    <row r="1015" spans="5:27" s="1" customFormat="1" ht="12.75"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</row>
    <row r="1016" spans="5:27" s="1" customFormat="1" ht="12.75"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</row>
    <row r="1017" spans="5:27" s="1" customFormat="1" ht="12.75"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</row>
    <row r="1018" spans="5:27" s="1" customFormat="1" ht="12.75"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</row>
    <row r="1019" spans="5:27" s="1" customFormat="1" ht="12.75"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</row>
    <row r="1020" spans="5:27" s="1" customFormat="1" ht="12.75"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</row>
    <row r="1021" spans="5:27" s="1" customFormat="1" ht="12.75"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</row>
    <row r="1022" spans="5:27" s="1" customFormat="1" ht="12.75"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</row>
    <row r="1023" spans="5:27" s="1" customFormat="1" ht="12.75"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</row>
    <row r="1024" spans="5:27" s="1" customFormat="1" ht="12.75"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</row>
    <row r="1025" spans="5:27" s="1" customFormat="1" ht="12.75"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</row>
    <row r="1026" spans="5:27" s="1" customFormat="1" ht="12.75"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</row>
    <row r="1027" spans="5:27" s="1" customFormat="1" ht="12.75"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</row>
    <row r="1028" spans="5:27" s="1" customFormat="1" ht="12.75"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</row>
    <row r="1029" spans="5:27" s="1" customFormat="1" ht="12.75"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</row>
    <row r="1030" spans="5:27" s="1" customFormat="1" ht="12.75"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</row>
    <row r="1031" spans="5:27" s="1" customFormat="1" ht="12.75"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</row>
    <row r="1032" spans="5:27" s="1" customFormat="1" ht="12.75"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</row>
    <row r="1033" spans="5:27" s="1" customFormat="1" ht="12.75"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</row>
    <row r="1034" spans="5:27" s="1" customFormat="1" ht="12.75"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</row>
    <row r="1035" spans="5:27" s="1" customFormat="1" ht="12.75"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</row>
    <row r="1036" spans="5:27" s="1" customFormat="1" ht="12.75"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</row>
    <row r="1037" spans="5:27" s="1" customFormat="1" ht="12.75"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</row>
    <row r="1038" spans="5:27" s="1" customFormat="1" ht="12.75"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</row>
    <row r="1039" spans="5:27" s="1" customFormat="1" ht="12.75"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</row>
    <row r="1040" spans="5:27" s="1" customFormat="1" ht="12.75"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</row>
    <row r="1041" spans="5:27" s="1" customFormat="1" ht="12.75"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</row>
    <row r="1042" spans="5:27" s="1" customFormat="1" ht="12.75"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</row>
    <row r="1043" spans="5:27" s="1" customFormat="1" ht="12.75"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</row>
    <row r="1044" spans="5:27" s="1" customFormat="1" ht="12.75"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</row>
    <row r="1045" spans="5:27" s="1" customFormat="1" ht="12.75"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</row>
    <row r="1046" spans="5:27" s="1" customFormat="1" ht="12.75"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</row>
    <row r="1047" spans="5:27" s="1" customFormat="1" ht="12.75"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</row>
    <row r="1048" spans="5:27" s="1" customFormat="1" ht="12.75"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</row>
    <row r="1049" spans="5:27" s="1" customFormat="1" ht="12.75"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</row>
    <row r="1050" spans="5:27" s="1" customFormat="1" ht="12.75"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</row>
    <row r="1051" spans="5:27" s="1" customFormat="1" ht="12.75"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</row>
    <row r="1052" spans="5:27" s="1" customFormat="1" ht="12.75"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</row>
    <row r="1053" spans="5:27" s="1" customFormat="1" ht="12.75"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</row>
    <row r="1054" spans="5:27" s="1" customFormat="1" ht="12.75"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</row>
    <row r="1055" spans="5:27" s="1" customFormat="1" ht="12.75"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</row>
    <row r="1056" spans="5:27" s="1" customFormat="1" ht="12.75"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</row>
    <row r="1057" spans="5:27" s="1" customFormat="1" ht="12.75"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</row>
    <row r="1058" spans="5:27" s="1" customFormat="1" ht="12.75"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</row>
    <row r="1059" spans="5:27" s="1" customFormat="1" ht="12.75"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</row>
    <row r="1060" spans="5:27" s="1" customFormat="1" ht="12.75"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</row>
    <row r="1061" spans="5:27" s="1" customFormat="1" ht="12.75"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</row>
    <row r="1062" spans="5:27" s="1" customFormat="1" ht="12.75"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</row>
    <row r="1063" spans="5:27" s="1" customFormat="1" ht="12.75"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</row>
    <row r="1064" spans="5:27" s="1" customFormat="1" ht="12.75"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</row>
    <row r="1065" spans="5:27" s="1" customFormat="1" ht="12.75"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</row>
    <row r="1066" spans="5:27" s="1" customFormat="1" ht="12.75"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</row>
    <row r="1067" spans="5:27" s="1" customFormat="1" ht="12.75"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</row>
    <row r="1068" spans="5:27" s="1" customFormat="1" ht="12.75"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</row>
    <row r="1069" spans="5:27" s="1" customFormat="1" ht="12.75"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</row>
    <row r="1070" spans="5:27" s="1" customFormat="1" ht="12.75"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</row>
    <row r="1071" spans="5:27" s="1" customFormat="1" ht="12.75"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</row>
    <row r="1072" spans="5:27" s="1" customFormat="1" ht="12.75"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</row>
    <row r="1073" spans="5:27" s="1" customFormat="1" ht="12.75"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</row>
    <row r="1074" spans="5:27" s="1" customFormat="1" ht="12.75"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</row>
    <row r="1075" spans="5:27" s="1" customFormat="1" ht="12.75"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</row>
    <row r="1076" spans="5:27" s="1" customFormat="1" ht="12.75"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</row>
    <row r="1077" spans="5:27" s="1" customFormat="1" ht="12.75"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</row>
    <row r="1078" spans="5:27" s="1" customFormat="1" ht="12.75"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</row>
    <row r="1079" spans="5:27" s="1" customFormat="1" ht="12.75"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</row>
    <row r="1080" spans="5:27" s="1" customFormat="1" ht="12.75"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</row>
    <row r="1081" spans="5:27" s="1" customFormat="1" ht="12.75"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</row>
    <row r="1082" spans="5:27" s="1" customFormat="1" ht="12.75"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</row>
    <row r="1083" spans="5:27" s="1" customFormat="1" ht="12.75"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</row>
    <row r="1084" spans="5:27" s="1" customFormat="1" ht="12.75"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</row>
    <row r="1085" spans="5:27" s="1" customFormat="1" ht="12.75"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</row>
    <row r="1086" spans="5:27" s="1" customFormat="1" ht="12.75"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</row>
    <row r="1087" spans="5:27" s="1" customFormat="1" ht="12.75"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</row>
    <row r="1088" spans="5:27" s="1" customFormat="1" ht="12.75"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</row>
    <row r="1089" spans="5:27" s="1" customFormat="1" ht="12.75"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</row>
    <row r="1090" spans="5:27" s="1" customFormat="1" ht="12.75"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</row>
    <row r="1091" spans="5:27" s="1" customFormat="1" ht="12.75"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</row>
    <row r="1092" spans="5:27" s="1" customFormat="1" ht="12.75"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</row>
    <row r="1093" spans="5:27" s="1" customFormat="1" ht="12.75"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</row>
    <row r="1094" spans="5:27" s="1" customFormat="1" ht="12.75"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</row>
    <row r="1095" spans="5:27" s="1" customFormat="1" ht="12.75"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</row>
    <row r="1096" spans="5:27" s="1" customFormat="1" ht="12.75"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</row>
    <row r="1097" spans="5:27" s="1" customFormat="1" ht="12.75"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</row>
    <row r="1098" spans="5:27" s="1" customFormat="1" ht="12.75"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</row>
    <row r="1099" spans="5:27" s="1" customFormat="1" ht="12.75"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</row>
    <row r="1100" spans="5:27" s="1" customFormat="1" ht="12.75"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</row>
    <row r="1101" spans="5:27" s="1" customFormat="1" ht="12.75"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</row>
    <row r="1102" spans="5:27" s="1" customFormat="1" ht="12.75"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</row>
    <row r="1103" spans="5:27" s="1" customFormat="1" ht="12.75"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</row>
    <row r="1104" spans="5:27" s="1" customFormat="1" ht="12.75"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</row>
    <row r="1105" spans="5:27" s="1" customFormat="1" ht="12.75"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</row>
    <row r="1106" spans="5:27" s="1" customFormat="1" ht="12.75"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</row>
    <row r="1107" spans="5:27" s="1" customFormat="1" ht="12.75"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</row>
    <row r="1108" spans="5:27" s="1" customFormat="1" ht="12.75"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</row>
    <row r="1109" spans="5:27" s="1" customFormat="1" ht="12.75"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</row>
    <row r="1110" spans="5:27" s="1" customFormat="1" ht="12.75"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</row>
    <row r="1111" spans="5:27" s="1" customFormat="1" ht="12.75"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</row>
    <row r="1112" spans="5:27" s="1" customFormat="1" ht="12.75"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</row>
    <row r="1113" spans="5:27" s="1" customFormat="1" ht="12.75"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</row>
    <row r="1114" spans="5:27" s="1" customFormat="1" ht="12.75"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</row>
    <row r="1115" spans="5:27" s="1" customFormat="1" ht="12.75"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</row>
    <row r="1116" spans="5:27" s="1" customFormat="1" ht="12.75"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</row>
    <row r="1117" spans="5:27" s="1" customFormat="1" ht="12.75"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</row>
    <row r="1118" spans="5:27" s="1" customFormat="1" ht="12.75"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</row>
    <row r="1119" spans="5:27" s="1" customFormat="1" ht="12.75"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</row>
    <row r="1120" spans="5:27" s="1" customFormat="1" ht="12.75"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</row>
    <row r="1121" spans="5:27" s="1" customFormat="1" ht="12.75"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</row>
    <row r="1122" spans="5:27" s="1" customFormat="1" ht="12.75"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</row>
    <row r="1123" spans="5:27" s="1" customFormat="1" ht="12.75"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</row>
    <row r="1124" spans="5:27" s="1" customFormat="1" ht="12.75"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</row>
    <row r="1125" spans="5:27" s="1" customFormat="1" ht="12.75"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</row>
    <row r="1126" spans="5:27" s="1" customFormat="1" ht="12.75"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</row>
    <row r="1127" spans="5:27" s="1" customFormat="1" ht="12.75"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</row>
    <row r="1128" spans="5:27" s="1" customFormat="1" ht="12.75"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</row>
    <row r="1129" spans="5:27" s="1" customFormat="1" ht="12.75"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</row>
    <row r="1130" spans="5:27" s="1" customFormat="1" ht="12.75"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</row>
    <row r="1131" spans="5:27" s="1" customFormat="1" ht="12.75"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</row>
    <row r="1132" spans="5:27" s="1" customFormat="1" ht="12.75"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</row>
    <row r="1133" spans="5:27" s="1" customFormat="1" ht="12.75"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</row>
    <row r="1134" spans="5:27" s="1" customFormat="1" ht="12.75"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</row>
    <row r="1135" spans="5:27" s="1" customFormat="1" ht="12.75"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</row>
    <row r="1136" spans="5:27" s="1" customFormat="1" ht="12.75"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</row>
    <row r="1137" spans="5:27" s="1" customFormat="1" ht="12.75"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</row>
    <row r="1138" spans="5:27" s="1" customFormat="1" ht="12.75"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</row>
    <row r="1139" spans="5:27" s="1" customFormat="1" ht="12.75"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</row>
    <row r="1140" spans="5:27" s="1" customFormat="1" ht="12.75"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</row>
    <row r="1141" spans="5:27" s="1" customFormat="1" ht="12.75"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</row>
    <row r="1142" spans="5:27" s="1" customFormat="1" ht="12.75"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</row>
    <row r="1143" spans="5:27" s="1" customFormat="1" ht="12.75"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</row>
    <row r="1144" spans="5:27" s="1" customFormat="1" ht="12.75"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</row>
    <row r="1145" spans="5:27" s="1" customFormat="1" ht="12.75"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</row>
    <row r="1146" spans="5:27" s="1" customFormat="1" ht="12.75"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</row>
    <row r="1147" spans="5:27" s="1" customFormat="1" ht="12.75"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</row>
    <row r="1148" spans="5:27" s="1" customFormat="1" ht="12.75"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</row>
    <row r="1149" spans="5:27" s="1" customFormat="1" ht="12.75"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</row>
    <row r="1150" spans="5:27" s="1" customFormat="1" ht="12.75"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</row>
    <row r="1151" spans="5:27" s="1" customFormat="1" ht="12.75"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</row>
    <row r="1152" spans="5:27" s="1" customFormat="1" ht="12.75"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</row>
    <row r="1153" spans="5:27" s="1" customFormat="1" ht="12.75"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</row>
    <row r="1154" spans="5:27" s="1" customFormat="1" ht="12.75"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</row>
    <row r="1155" spans="5:27" s="1" customFormat="1" ht="12.75"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</row>
    <row r="1156" spans="5:27" s="1" customFormat="1" ht="12.75"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</row>
    <row r="1157" spans="5:27" s="1" customFormat="1" ht="12.75"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</row>
    <row r="1158" spans="5:27" s="1" customFormat="1" ht="12.75"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</row>
    <row r="1159" spans="5:27" s="1" customFormat="1" ht="12.75"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</row>
    <row r="1160" spans="5:27" s="1" customFormat="1" ht="12.75"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</row>
    <row r="1161" spans="5:27" s="1" customFormat="1" ht="12.75"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</row>
    <row r="1162" spans="5:27" s="1" customFormat="1" ht="12.75"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</row>
    <row r="1163" spans="5:27" s="1" customFormat="1" ht="12.75"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</row>
    <row r="1164" spans="5:27" s="1" customFormat="1" ht="12.75"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</row>
    <row r="1165" spans="5:27" s="1" customFormat="1" ht="12.75"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</row>
    <row r="1166" spans="5:27" s="1" customFormat="1" ht="12.75"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</row>
    <row r="1167" spans="5:27" s="1" customFormat="1" ht="12.75"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</row>
    <row r="1168" spans="5:27" s="1" customFormat="1" ht="12.75"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</row>
    <row r="1169" spans="5:27" s="1" customFormat="1" ht="12.75"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</row>
    <row r="1170" spans="5:27" s="1" customFormat="1" ht="12.75"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</row>
    <row r="1171" spans="5:27" s="1" customFormat="1" ht="12.75"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</row>
    <row r="1172" spans="5:27" s="1" customFormat="1" ht="12.75"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</row>
    <row r="1173" spans="5:27" s="1" customFormat="1" ht="12.75"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</row>
    <row r="1174" spans="5:27" s="1" customFormat="1" ht="12.75"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</row>
    <row r="1175" spans="5:27" s="1" customFormat="1" ht="12.75"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</row>
    <row r="1176" spans="5:27" s="1" customFormat="1" ht="12.75"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</row>
    <row r="1177" spans="5:27" s="1" customFormat="1" ht="12.75"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</row>
    <row r="1178" spans="5:27" s="1" customFormat="1" ht="12.75"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</row>
    <row r="1179" spans="5:27" s="1" customFormat="1" ht="12.75"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</row>
    <row r="1180" spans="5:27" s="1" customFormat="1" ht="12.75"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</row>
    <row r="1181" spans="5:27" s="1" customFormat="1" ht="12.75"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</row>
    <row r="1182" spans="5:27" s="1" customFormat="1" ht="12.75"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</row>
    <row r="1183" spans="5:27" s="1" customFormat="1" ht="12.75"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</row>
    <row r="1184" spans="5:27" s="1" customFormat="1" ht="12.75"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</row>
    <row r="1185" spans="5:27" s="1" customFormat="1" ht="12.75"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</row>
    <row r="1186" spans="5:27" s="1" customFormat="1" ht="12.75"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</row>
    <row r="1187" spans="5:27" s="1" customFormat="1" ht="12.75"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</row>
    <row r="1188" spans="5:27" s="1" customFormat="1" ht="12.75"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</row>
    <row r="1189" spans="5:27" s="1" customFormat="1" ht="12.75"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</row>
    <row r="1190" spans="5:27" s="1" customFormat="1" ht="12.75"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</row>
    <row r="1191" spans="5:27" s="1" customFormat="1" ht="12.75"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</row>
    <row r="1192" spans="5:27" s="1" customFormat="1" ht="12.75"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</row>
    <row r="1193" spans="5:27" s="1" customFormat="1" ht="12.75"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</row>
    <row r="1194" spans="5:27" s="1" customFormat="1" ht="12.75"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</row>
    <row r="1195" spans="5:27" s="1" customFormat="1" ht="12.75"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</row>
    <row r="1196" spans="5:27" s="1" customFormat="1" ht="12.75"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</row>
    <row r="1197" spans="5:27" s="1" customFormat="1" ht="12.75"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</row>
    <row r="1198" spans="5:27" s="1" customFormat="1" ht="12.75"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</row>
    <row r="1199" spans="5:27" s="1" customFormat="1" ht="12.75"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</row>
    <row r="1200" spans="5:27" s="1" customFormat="1" ht="12.75"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</row>
    <row r="1201" spans="5:27" s="1" customFormat="1" ht="12.75"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</row>
    <row r="1202" spans="5:27" s="1" customFormat="1" ht="12.75"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</row>
    <row r="1203" spans="5:27" s="1" customFormat="1" ht="12.75"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</row>
    <row r="1204" spans="5:27" s="1" customFormat="1" ht="12.75"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</row>
    <row r="1205" spans="5:27" s="1" customFormat="1" ht="12.75"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</row>
    <row r="1206" spans="5:27" s="1" customFormat="1" ht="12.75"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</row>
    <row r="1207" spans="5:27" s="1" customFormat="1" ht="12.75"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</row>
    <row r="1208" spans="5:27" s="1" customFormat="1" ht="12.75"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</row>
    <row r="1209" spans="5:27" s="1" customFormat="1" ht="12.75"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</row>
    <row r="1210" spans="5:27" s="1" customFormat="1" ht="12.75"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</row>
    <row r="1211" spans="5:27" s="1" customFormat="1" ht="12.75"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</row>
    <row r="1212" spans="5:27" s="1" customFormat="1" ht="12.75"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</row>
    <row r="1213" spans="5:27" s="1" customFormat="1" ht="12.75"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</row>
    <row r="1214" spans="5:27" s="1" customFormat="1" ht="12.75"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</row>
    <row r="1215" spans="5:27" s="1" customFormat="1" ht="12.75"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</row>
    <row r="1216" spans="5:27" s="1" customFormat="1" ht="12.75"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</row>
    <row r="1217" spans="5:27" s="1" customFormat="1" ht="12.75"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</row>
    <row r="1218" spans="5:27" s="1" customFormat="1" ht="12.75"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</row>
    <row r="1219" spans="5:27" s="1" customFormat="1" ht="12.75"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</row>
    <row r="1220" spans="5:27" s="1" customFormat="1" ht="12.75"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</row>
    <row r="1221" spans="5:27" s="1" customFormat="1" ht="12.75"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</row>
    <row r="1222" spans="5:27" s="1" customFormat="1" ht="12.75"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</row>
    <row r="1223" spans="5:27" s="1" customFormat="1" ht="12.75"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</row>
    <row r="1224" spans="5:27" s="1" customFormat="1" ht="12.75"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</row>
    <row r="1225" spans="5:27" s="1" customFormat="1" ht="12.75"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</row>
    <row r="1226" spans="5:27" s="1" customFormat="1" ht="12.75"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</row>
    <row r="1227" spans="5:27" s="1" customFormat="1" ht="12.75"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</row>
    <row r="1228" spans="5:27" s="1" customFormat="1" ht="12.75"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</row>
    <row r="1229" spans="5:27" s="1" customFormat="1" ht="12.75"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</row>
    <row r="1230" spans="5:27" s="1" customFormat="1" ht="12.75"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</row>
    <row r="1231" spans="5:27" s="1" customFormat="1" ht="12.75"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</row>
    <row r="1232" spans="5:27" s="1" customFormat="1" ht="12.75"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</row>
    <row r="1233" spans="5:27" s="1" customFormat="1" ht="12.75"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</row>
    <row r="1234" spans="5:27" s="1" customFormat="1" ht="12.75"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</row>
    <row r="1235" spans="5:27" s="1" customFormat="1" ht="12.75"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</row>
    <row r="1236" spans="5:27" s="1" customFormat="1" ht="12.75"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</row>
    <row r="1237" spans="5:27" s="1" customFormat="1" ht="12.75"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</row>
    <row r="1238" spans="5:27" s="1" customFormat="1" ht="12.75"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</row>
    <row r="1239" spans="5:27" s="1" customFormat="1" ht="12.75"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</row>
    <row r="1240" spans="5:27" s="1" customFormat="1" ht="12.75"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</row>
    <row r="1241" spans="5:27" s="1" customFormat="1" ht="12.75"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</row>
    <row r="1242" spans="5:27" s="1" customFormat="1" ht="12.75"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</row>
    <row r="1243" spans="5:27" s="1" customFormat="1" ht="12.75"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</row>
    <row r="1244" spans="5:27" s="1" customFormat="1" ht="12.75"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</row>
    <row r="1245" spans="5:27" s="1" customFormat="1" ht="12.75"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</row>
    <row r="1246" spans="5:27" s="1" customFormat="1" ht="12.75"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</row>
    <row r="1247" spans="5:27" s="1" customFormat="1" ht="12.75"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</row>
    <row r="1248" spans="5:27" s="1" customFormat="1" ht="12.75"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</row>
    <row r="1249" spans="5:27" s="1" customFormat="1" ht="12.75"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</row>
    <row r="1250" spans="5:27" s="1" customFormat="1" ht="12.75"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</row>
    <row r="1251" spans="5:27" s="1" customFormat="1" ht="12.75"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</row>
    <row r="1252" spans="5:27" s="1" customFormat="1" ht="12.75"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</row>
    <row r="1253" spans="5:27" s="1" customFormat="1" ht="12.75"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</row>
    <row r="1254" spans="5:27" s="1" customFormat="1" ht="12.75"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</row>
    <row r="1255" spans="5:27" s="1" customFormat="1" ht="12.75"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</row>
    <row r="1256" spans="5:27" s="1" customFormat="1" ht="12.75"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</row>
    <row r="1257" spans="5:27" s="1" customFormat="1" ht="12.75"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</row>
    <row r="1258" spans="5:27" s="1" customFormat="1" ht="12.75"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</row>
    <row r="1259" spans="5:27" s="1" customFormat="1" ht="12.75"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</row>
    <row r="1260" spans="5:27" s="1" customFormat="1" ht="12.75"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</row>
    <row r="1261" spans="5:27" s="1" customFormat="1" ht="12.75"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</row>
    <row r="1262" spans="5:27" s="1" customFormat="1" ht="12.75"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</row>
    <row r="1263" spans="5:27" s="1" customFormat="1" ht="12.75"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</row>
    <row r="1264" spans="5:27" s="1" customFormat="1" ht="12.75"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</row>
    <row r="1265" spans="5:27" s="1" customFormat="1" ht="12.75"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</row>
    <row r="1266" spans="5:27" s="1" customFormat="1" ht="12.75"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</row>
    <row r="1267" spans="5:27" s="1" customFormat="1" ht="12.75"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</row>
    <row r="1268" spans="5:27" s="1" customFormat="1" ht="12.75"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</row>
    <row r="1269" spans="5:27" s="1" customFormat="1" ht="12.75"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</row>
    <row r="1270" spans="5:27" s="1" customFormat="1" ht="12.75"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</row>
    <row r="1271" spans="5:27" s="1" customFormat="1" ht="12.75"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</row>
    <row r="1272" spans="5:27" s="1" customFormat="1" ht="12.75"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</row>
    <row r="1273" spans="5:27" s="1" customFormat="1" ht="12.75"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</row>
    <row r="1274" spans="5:27" s="1" customFormat="1" ht="12.75"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</row>
    <row r="1275" spans="5:27" s="1" customFormat="1" ht="12.75"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</row>
    <row r="1276" spans="5:27" s="1" customFormat="1" ht="12.75"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</row>
    <row r="1277" spans="5:27" s="1" customFormat="1" ht="12.75"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</row>
    <row r="1278" spans="5:27" s="1" customFormat="1" ht="12.75"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</row>
    <row r="1279" spans="5:27" s="1" customFormat="1" ht="12.75"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</row>
    <row r="1280" spans="5:27" s="1" customFormat="1" ht="12.75"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</row>
    <row r="1281" spans="5:27" s="1" customFormat="1" ht="12.75"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</row>
    <row r="1282" spans="5:27" s="1" customFormat="1" ht="12.75"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</row>
    <row r="1283" spans="5:27" s="1" customFormat="1" ht="12.75"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</row>
    <row r="1284" spans="5:27" s="1" customFormat="1" ht="12.75"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</row>
    <row r="1285" spans="5:27" s="1" customFormat="1" ht="12.75"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</row>
    <row r="1286" spans="5:27" s="1" customFormat="1" ht="12.75"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</row>
    <row r="1287" spans="5:27" s="1" customFormat="1" ht="12.75"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</row>
    <row r="1288" spans="5:27" s="1" customFormat="1" ht="12.75"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</row>
    <row r="1289" spans="5:27" s="1" customFormat="1" ht="12.75"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</row>
    <row r="1290" spans="5:27" s="1" customFormat="1" ht="12.75"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</row>
    <row r="1291" spans="5:27" s="1" customFormat="1" ht="12.75"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</row>
    <row r="1292" spans="5:27" s="1" customFormat="1" ht="12.75"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</row>
    <row r="1293" spans="5:27" s="1" customFormat="1" ht="12.75"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</row>
    <row r="1294" spans="5:27" s="1" customFormat="1" ht="12.75"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</row>
    <row r="1295" spans="5:27" s="1" customFormat="1" ht="12.75"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</row>
    <row r="1296" spans="5:27" s="1" customFormat="1" ht="12.75"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</row>
    <row r="1297" spans="5:27" s="1" customFormat="1" ht="12.75"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</row>
    <row r="1298" spans="5:27" s="1" customFormat="1" ht="12.75"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</row>
    <row r="1299" spans="5:27" s="1" customFormat="1" ht="12.75"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</row>
    <row r="1300" spans="5:27" s="1" customFormat="1" ht="12.75"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</row>
    <row r="1301" spans="5:27" s="1" customFormat="1" ht="12.75"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</row>
    <row r="1302" spans="5:27" s="1" customFormat="1" ht="12.75"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</row>
    <row r="1303" spans="5:27" s="1" customFormat="1" ht="12.75"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</row>
    <row r="1304" spans="5:27" s="1" customFormat="1" ht="12.75"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</row>
    <row r="1305" spans="5:27" s="1" customFormat="1" ht="12.75"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</row>
    <row r="1306" spans="5:27" s="1" customFormat="1" ht="12.75"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</row>
    <row r="1307" spans="5:27" s="1" customFormat="1" ht="12.75"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</row>
    <row r="1308" spans="5:27" s="1" customFormat="1" ht="12.75"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</row>
    <row r="1309" spans="5:27" s="1" customFormat="1" ht="12.75"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</row>
    <row r="1310" spans="5:27" s="1" customFormat="1" ht="12.75"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</row>
    <row r="1311" spans="5:27" s="1" customFormat="1" ht="12.75"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</row>
    <row r="1312" spans="5:27" s="1" customFormat="1" ht="12.75"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</row>
    <row r="1313" spans="5:27" s="1" customFormat="1" ht="12.75"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</row>
    <row r="1314" spans="5:27" s="1" customFormat="1" ht="12.75"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</row>
    <row r="1315" spans="5:27" s="1" customFormat="1" ht="12.75"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</row>
    <row r="1316" spans="5:27" s="1" customFormat="1" ht="12.75"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</row>
    <row r="1317" spans="5:27" s="1" customFormat="1" ht="12.75"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</row>
    <row r="1318" spans="5:27" s="1" customFormat="1" ht="12.75"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</row>
    <row r="1319" spans="5:27" s="1" customFormat="1" ht="12.75"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</row>
    <row r="1320" spans="5:27" s="1" customFormat="1" ht="12.75"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</row>
    <row r="1321" spans="5:27" s="1" customFormat="1" ht="12.75"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</row>
    <row r="1322" spans="5:27" s="1" customFormat="1" ht="12.75"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</row>
    <row r="1323" spans="5:27" s="1" customFormat="1" ht="12.75"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</row>
    <row r="1324" spans="5:27" s="1" customFormat="1" ht="12.75"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</row>
    <row r="1325" spans="5:27" s="1" customFormat="1" ht="12.75"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</row>
    <row r="1326" spans="5:27" s="1" customFormat="1" ht="12.75"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</row>
    <row r="1327" spans="5:27" s="1" customFormat="1" ht="12.75"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</row>
    <row r="1328" spans="5:27" s="1" customFormat="1" ht="12.75"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</row>
    <row r="1329" spans="5:27" s="1" customFormat="1" ht="12.75"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</row>
    <row r="1330" spans="5:27" s="1" customFormat="1" ht="12.75"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</row>
    <row r="1331" spans="5:27" s="1" customFormat="1" ht="12.75"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</row>
    <row r="1332" spans="5:27" s="1" customFormat="1" ht="12.75"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</row>
    <row r="1333" spans="5:27" s="1" customFormat="1" ht="12.75"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</row>
    <row r="1334" spans="5:27" s="1" customFormat="1" ht="12.75"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</row>
    <row r="1335" spans="5:27" s="1" customFormat="1" ht="12.75"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</row>
    <row r="1336" spans="5:27" s="1" customFormat="1" ht="12.75"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</row>
    <row r="1337" spans="5:27" s="1" customFormat="1" ht="12.75"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</row>
    <row r="1338" spans="5:27" s="1" customFormat="1" ht="12.75"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</row>
    <row r="1339" spans="5:27" s="1" customFormat="1" ht="12.75"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</row>
    <row r="1340" spans="5:27" s="1" customFormat="1" ht="12.75"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</row>
    <row r="1341" spans="5:27" s="1" customFormat="1" ht="12.75"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</row>
    <row r="1342" spans="5:27" s="1" customFormat="1" ht="12.75"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</row>
    <row r="1343" spans="5:27" s="1" customFormat="1" ht="12.75"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</row>
    <row r="1344" spans="5:27" s="1" customFormat="1" ht="12.75"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</row>
    <row r="1345" spans="5:27" s="1" customFormat="1" ht="12.75"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</row>
    <row r="1346" spans="5:27" s="1" customFormat="1" ht="12.75"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</row>
    <row r="1347" spans="5:27" s="1" customFormat="1" ht="12.75"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</row>
    <row r="1348" spans="5:27" s="1" customFormat="1" ht="12.75"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</row>
    <row r="1349" spans="5:27" s="1" customFormat="1" ht="12.75"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</row>
    <row r="1350" spans="5:27" s="1" customFormat="1" ht="12.75"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</row>
    <row r="1351" spans="5:27" s="1" customFormat="1" ht="12.75"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</row>
    <row r="1352" spans="5:27" s="1" customFormat="1" ht="12.75"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</row>
    <row r="1353" spans="5:27" s="1" customFormat="1" ht="12.75"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</row>
    <row r="1354" spans="5:27" s="1" customFormat="1" ht="12.75"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</row>
    <row r="1355" spans="5:27" s="1" customFormat="1" ht="12.75"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</row>
    <row r="1356" spans="5:27" s="1" customFormat="1" ht="12.75"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</row>
    <row r="1357" spans="5:27" s="1" customFormat="1" ht="12.75"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</row>
    <row r="1358" spans="5:27" s="1" customFormat="1" ht="12.75"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</row>
    <row r="1359" spans="5:27" s="1" customFormat="1" ht="12.75"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</row>
    <row r="1360" spans="5:27" s="1" customFormat="1" ht="12.75"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</row>
    <row r="1361" spans="5:27" s="1" customFormat="1" ht="12.75"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</row>
    <row r="1362" spans="5:27" s="1" customFormat="1" ht="12.75"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</row>
    <row r="1363" spans="5:27" s="1" customFormat="1" ht="12.75"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</row>
    <row r="1364" spans="5:27" s="1" customFormat="1" ht="12.75"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</row>
    <row r="1365" spans="5:27" s="1" customFormat="1" ht="12.75"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</row>
    <row r="1366" spans="5:27" s="1" customFormat="1" ht="12.75"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</row>
    <row r="1367" spans="5:27" s="1" customFormat="1" ht="12.75"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</row>
    <row r="1368" spans="5:27" s="1" customFormat="1" ht="12.75"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</row>
    <row r="1369" spans="5:27" s="1" customFormat="1" ht="12.75"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</row>
    <row r="1370" spans="5:27" s="1" customFormat="1" ht="12.75"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</row>
    <row r="1371" spans="5:27" s="1" customFormat="1" ht="12.75"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</row>
    <row r="1372" spans="5:27" s="1" customFormat="1" ht="12.75"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</row>
    <row r="1373" spans="5:27" s="1" customFormat="1" ht="12.75"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</row>
    <row r="1374" spans="5:27" s="1" customFormat="1" ht="12.75"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</row>
    <row r="1375" spans="5:27" s="1" customFormat="1" ht="12.75"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</row>
    <row r="1376" spans="5:27" s="1" customFormat="1" ht="12.75"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</row>
    <row r="1377" spans="5:27" s="1" customFormat="1" ht="12.75"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</row>
    <row r="1378" spans="5:27" s="1" customFormat="1" ht="12.75"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</row>
    <row r="1379" spans="5:27" s="1" customFormat="1" ht="12.75"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</row>
    <row r="1380" spans="5:27" s="1" customFormat="1" ht="12.75"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</row>
    <row r="1381" spans="5:27" s="1" customFormat="1" ht="12.75"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</row>
    <row r="1382" spans="5:27" s="1" customFormat="1" ht="12.75"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</row>
    <row r="1383" spans="5:27" s="1" customFormat="1" ht="12.75"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</row>
    <row r="1384" spans="5:27" s="1" customFormat="1" ht="12.75"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</row>
    <row r="1385" spans="5:27" s="1" customFormat="1" ht="12.75"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</row>
    <row r="1386" spans="5:27" s="1" customFormat="1" ht="12.75"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</row>
    <row r="1387" spans="5:27" s="1" customFormat="1" ht="12.75"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</row>
    <row r="1388" spans="5:27" s="1" customFormat="1" ht="12.75"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</row>
    <row r="1389" spans="5:27" s="1" customFormat="1" ht="12.75"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</row>
    <row r="1390" spans="5:27" s="1" customFormat="1" ht="12.75"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</row>
    <row r="1391" spans="5:27" s="1" customFormat="1" ht="12.75"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</row>
    <row r="1392" spans="5:27" s="1" customFormat="1" ht="12.75"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</row>
    <row r="1393" spans="5:27" s="1" customFormat="1" ht="12.75"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</row>
    <row r="1394" spans="5:27" s="1" customFormat="1" ht="12.75"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</row>
    <row r="1395" spans="5:27" s="1" customFormat="1" ht="12.75"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</row>
    <row r="1396" spans="5:27" s="1" customFormat="1" ht="12.75"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</row>
    <row r="1397" spans="5:27" s="1" customFormat="1" ht="12.75"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</row>
    <row r="1398" spans="5:27" s="1" customFormat="1" ht="12.75"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</row>
    <row r="1399" spans="5:27" s="1" customFormat="1" ht="12.75"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</row>
    <row r="1400" spans="5:27" s="1" customFormat="1" ht="12.75"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</row>
    <row r="1401" spans="5:27" s="1" customFormat="1" ht="12.75"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</row>
    <row r="1402" spans="5:27" s="1" customFormat="1" ht="12.75"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</row>
    <row r="1403" spans="5:27" s="1" customFormat="1" ht="12.75"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</row>
    <row r="1404" spans="5:27" s="1" customFormat="1" ht="12.75"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</row>
    <row r="1405" spans="5:27" s="1" customFormat="1" ht="12.75"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</row>
    <row r="1406" spans="5:27" s="1" customFormat="1" ht="12.75"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</row>
    <row r="1407" spans="5:27" s="1" customFormat="1" ht="12.75"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</row>
    <row r="1408" spans="5:27" s="1" customFormat="1" ht="12.75"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</row>
    <row r="1409" spans="5:27" s="1" customFormat="1" ht="12.75"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</row>
    <row r="1410" spans="5:27" s="1" customFormat="1" ht="12.75"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</row>
    <row r="1411" spans="5:27" s="1" customFormat="1" ht="12.75"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</row>
    <row r="1412" spans="5:27" s="1" customFormat="1" ht="12.75"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</row>
    <row r="1413" spans="5:27" s="1" customFormat="1" ht="12.75"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</row>
    <row r="1414" spans="5:27" s="1" customFormat="1" ht="12.75"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</row>
    <row r="1415" spans="5:27" s="1" customFormat="1" ht="12.75"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</row>
    <row r="1416" spans="5:27" s="1" customFormat="1" ht="12.75"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</row>
    <row r="1417" spans="5:27" s="1" customFormat="1" ht="12.75"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</row>
    <row r="1418" spans="5:27" s="1" customFormat="1" ht="12.75"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</row>
    <row r="1419" spans="5:27" s="1" customFormat="1" ht="12.75"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</row>
    <row r="1420" spans="5:27" s="1" customFormat="1" ht="12.75"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</row>
    <row r="1421" spans="5:27" s="1" customFormat="1" ht="12.75"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</row>
    <row r="1422" spans="5:27" s="1" customFormat="1" ht="12.75"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</row>
    <row r="1423" spans="5:27" s="1" customFormat="1" ht="12.75"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</row>
    <row r="1424" spans="5:27" s="1" customFormat="1" ht="12.75"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</row>
    <row r="1425" spans="5:27" s="1" customFormat="1" ht="12.75"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</row>
    <row r="1426" spans="5:27" s="1" customFormat="1" ht="12.75"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</row>
    <row r="1427" spans="5:27" s="1" customFormat="1" ht="12.75"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</row>
    <row r="1428" spans="5:27" s="1" customFormat="1" ht="12.75"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</row>
    <row r="1429" spans="5:27" s="1" customFormat="1" ht="12.75"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</row>
    <row r="1430" spans="5:27" s="1" customFormat="1" ht="12.75"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</row>
    <row r="1431" spans="5:27" s="1" customFormat="1" ht="12.75"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</row>
    <row r="1432" spans="5:27" s="1" customFormat="1" ht="12.75"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</row>
    <row r="1433" spans="5:27" s="1" customFormat="1" ht="12.75"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</row>
    <row r="1434" spans="5:27" s="1" customFormat="1" ht="12.75"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</row>
    <row r="1435" spans="5:27" s="1" customFormat="1" ht="12.75"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</row>
    <row r="1436" spans="5:27" s="1" customFormat="1" ht="12.75"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</row>
    <row r="1437" spans="5:27" s="1" customFormat="1" ht="12.75"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</row>
    <row r="1438" spans="5:27" s="1" customFormat="1" ht="12.75"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</row>
    <row r="1439" spans="5:27" s="1" customFormat="1" ht="12.75"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</row>
    <row r="1440" spans="5:27" s="1" customFormat="1" ht="12.75"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</row>
    <row r="1441" spans="5:27" s="1" customFormat="1" ht="12.75"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</row>
    <row r="1442" spans="5:27" s="1" customFormat="1" ht="12.75"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</row>
    <row r="1443" spans="5:27" s="1" customFormat="1" ht="12.75"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</row>
    <row r="1444" spans="5:27" s="1" customFormat="1" ht="12.75"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</row>
    <row r="1445" spans="5:27" s="1" customFormat="1" ht="12.75"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</row>
    <row r="1446" spans="5:27" s="1" customFormat="1" ht="12.75"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</row>
    <row r="1447" spans="5:27" s="1" customFormat="1" ht="12.75"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</row>
    <row r="1448" spans="5:27" s="1" customFormat="1" ht="12.75"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</row>
    <row r="1449" spans="5:27" s="1" customFormat="1" ht="12.75"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</row>
    <row r="1450" spans="5:27" s="1" customFormat="1" ht="12.75"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</row>
    <row r="1451" spans="5:27" s="1" customFormat="1" ht="12.75"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</row>
    <row r="1452" spans="5:27" s="1" customFormat="1" ht="12.75"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</row>
    <row r="1453" spans="5:27" s="1" customFormat="1" ht="12.75"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</row>
    <row r="1454" spans="5:27" s="1" customFormat="1" ht="12.75"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</row>
    <row r="1455" spans="5:27" s="1" customFormat="1" ht="12.75"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</row>
    <row r="1456" spans="5:27" s="1" customFormat="1" ht="12.75"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</row>
    <row r="1457" spans="5:27" s="1" customFormat="1" ht="12.75"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</row>
    <row r="1458" spans="5:27" s="1" customFormat="1" ht="12.75"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</row>
    <row r="1459" spans="5:27" s="1" customFormat="1" ht="12.75"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</row>
    <row r="1460" spans="5:27" s="1" customFormat="1" ht="12.75"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</row>
    <row r="1461" spans="5:27" s="1" customFormat="1" ht="12.75"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</row>
    <row r="1462" spans="5:27" s="1" customFormat="1" ht="12.75"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</row>
    <row r="1463" spans="5:27" s="1" customFormat="1" ht="12.75"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</row>
    <row r="1464" spans="5:27" s="1" customFormat="1" ht="12.75"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</row>
    <row r="1465" spans="5:27" s="1" customFormat="1" ht="12.75"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</row>
    <row r="1466" spans="5:27" s="1" customFormat="1" ht="12.75"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</row>
    <row r="1467" spans="5:27" s="1" customFormat="1" ht="12.75"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</row>
    <row r="1468" spans="5:27" s="1" customFormat="1" ht="12.75"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</row>
    <row r="1469" spans="5:27" s="1" customFormat="1" ht="12.75"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</row>
    <row r="1470" spans="5:27" s="1" customFormat="1" ht="12.75"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</row>
    <row r="1471" spans="5:27" s="1" customFormat="1" ht="12.75"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</row>
    <row r="1472" spans="5:27" s="1" customFormat="1" ht="12.75"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</row>
    <row r="1473" spans="5:27" s="1" customFormat="1" ht="12.75"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</row>
    <row r="1474" spans="5:27" s="1" customFormat="1" ht="12.75"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</row>
    <row r="1475" spans="5:27" s="1" customFormat="1" ht="12.75"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</row>
    <row r="1476" spans="5:27" s="1" customFormat="1" ht="12.75"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</row>
    <row r="1477" spans="5:27" s="1" customFormat="1" ht="12.75"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</row>
    <row r="1478" spans="5:27" s="1" customFormat="1" ht="12.75"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</row>
    <row r="1479" spans="5:27" s="1" customFormat="1" ht="12.75"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</row>
    <row r="1480" spans="5:27" s="1" customFormat="1" ht="12.75"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</row>
    <row r="1481" spans="5:27" s="1" customFormat="1" ht="12.75"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</row>
    <row r="1482" spans="5:27" s="1" customFormat="1" ht="12.75"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</row>
    <row r="1483" spans="5:27" s="1" customFormat="1" ht="12.75"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</row>
    <row r="1484" spans="5:27" s="1" customFormat="1" ht="12.75"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</row>
    <row r="1485" spans="5:27" s="1" customFormat="1" ht="12.75"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</row>
    <row r="1486" spans="5:27" s="1" customFormat="1" ht="12.75"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</row>
    <row r="1487" spans="5:27" s="1" customFormat="1" ht="12.75"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</row>
    <row r="1488" spans="5:27" s="1" customFormat="1" ht="12.75"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</row>
    <row r="1489" spans="5:27" s="1" customFormat="1" ht="12.75"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</row>
    <row r="1490" spans="5:27" s="1" customFormat="1" ht="12.75"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</row>
    <row r="1491" spans="5:27" s="1" customFormat="1" ht="12.75"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</row>
    <row r="1492" spans="5:27" s="1" customFormat="1" ht="12.75"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</row>
    <row r="1493" spans="5:27" s="1" customFormat="1" ht="12.75"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</row>
    <row r="1494" spans="5:27" s="1" customFormat="1" ht="12.75"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</row>
    <row r="1495" spans="5:27" s="1" customFormat="1" ht="12.75"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</row>
    <row r="1496" spans="5:27" s="1" customFormat="1" ht="12.75"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</row>
    <row r="1497" spans="5:27" s="1" customFormat="1" ht="12.75"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</row>
    <row r="1498" spans="5:27" s="1" customFormat="1" ht="12.75"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</row>
    <row r="1499" spans="5:27" s="1" customFormat="1" ht="12.75"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</row>
    <row r="1500" spans="5:27" s="1" customFormat="1" ht="12.75"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</row>
    <row r="1501" spans="5:27" s="1" customFormat="1" ht="12.75"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</row>
    <row r="1502" spans="5:27" s="1" customFormat="1" ht="12.75"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</row>
    <row r="1503" spans="5:27" s="1" customFormat="1" ht="12.75"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</row>
    <row r="1504" spans="5:27" s="1" customFormat="1" ht="12.75"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</row>
    <row r="1505" spans="5:27" s="1" customFormat="1" ht="12.75"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</row>
    <row r="1506" spans="5:27" s="1" customFormat="1" ht="12.75"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</row>
    <row r="1507" spans="5:27" s="1" customFormat="1" ht="12.75"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</row>
    <row r="1508" spans="5:27" s="1" customFormat="1" ht="12.75"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</row>
    <row r="1509" spans="5:27" s="1" customFormat="1" ht="12.75"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</row>
    <row r="1510" spans="5:27" s="1" customFormat="1" ht="12.75"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</row>
    <row r="1511" spans="5:27" s="1" customFormat="1" ht="12.75"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</row>
    <row r="1512" spans="5:27" s="1" customFormat="1" ht="12.75"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</row>
    <row r="1513" spans="5:27" s="1" customFormat="1" ht="12.75"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</row>
    <row r="1514" spans="5:27" s="1" customFormat="1" ht="12.75"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</row>
    <row r="1515" spans="5:27" s="1" customFormat="1" ht="12.75"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</row>
    <row r="1516" spans="5:27" s="1" customFormat="1" ht="12.75"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</row>
    <row r="1517" spans="5:27" s="1" customFormat="1" ht="12.75"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</row>
    <row r="1518" spans="5:27" s="1" customFormat="1" ht="12.75"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</row>
    <row r="1519" spans="5:27" s="1" customFormat="1" ht="12.75"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</row>
    <row r="1520" spans="5:27" s="1" customFormat="1" ht="12.75"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</row>
    <row r="1521" spans="5:27" s="1" customFormat="1" ht="12.75"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</row>
    <row r="1522" spans="5:27" s="1" customFormat="1" ht="12.75"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</row>
    <row r="1523" spans="5:27" s="1" customFormat="1" ht="12.75"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</row>
    <row r="1524" spans="5:27" s="1" customFormat="1" ht="12.75"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</row>
    <row r="1525" spans="5:27" s="1" customFormat="1" ht="12.75"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</row>
    <row r="1526" spans="5:27" s="1" customFormat="1" ht="12.75"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</row>
    <row r="1527" spans="5:27" s="1" customFormat="1" ht="12.75"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</row>
    <row r="1528" spans="5:27" s="1" customFormat="1" ht="12.75"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</row>
    <row r="1529" spans="5:27" s="1" customFormat="1" ht="12.75"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</row>
    <row r="1530" spans="5:27" s="1" customFormat="1" ht="12.75"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</row>
    <row r="1531" spans="5:27" s="1" customFormat="1" ht="12.75"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</row>
    <row r="1532" spans="5:27" s="1" customFormat="1" ht="12.75"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</row>
    <row r="1533" spans="5:27" s="1" customFormat="1" ht="12.75"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</row>
    <row r="1534" spans="5:27" s="1" customFormat="1" ht="12.75"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</row>
    <row r="1535" spans="5:27" s="1" customFormat="1" ht="12.75"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</row>
    <row r="1536" spans="5:27" s="1" customFormat="1" ht="12.75"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</row>
    <row r="1537" spans="5:27" s="1" customFormat="1" ht="12.75"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</row>
    <row r="1538" spans="5:27" s="1" customFormat="1" ht="12.75"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</row>
    <row r="1539" spans="5:27" s="1" customFormat="1" ht="12.75"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</row>
    <row r="1540" spans="5:27" s="1" customFormat="1" ht="12.75"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</row>
    <row r="1541" spans="5:27" s="1" customFormat="1" ht="12.75"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</row>
    <row r="1542" spans="5:27" s="1" customFormat="1" ht="12.75"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</row>
    <row r="1543" spans="5:27" s="1" customFormat="1" ht="12.75"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</row>
    <row r="1544" spans="5:27" s="1" customFormat="1" ht="12.75"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</row>
    <row r="1545" spans="5:27" s="1" customFormat="1" ht="12.75"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</row>
    <row r="1546" spans="5:27" s="1" customFormat="1" ht="12.75"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</row>
    <row r="1547" spans="5:27" s="1" customFormat="1" ht="12.75"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</row>
    <row r="1548" spans="5:27" s="1" customFormat="1" ht="12.75"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</row>
    <row r="1549" spans="5:27" s="1" customFormat="1" ht="12.75"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</row>
    <row r="1550" spans="5:27" s="1" customFormat="1" ht="12.75"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</row>
    <row r="1551" spans="5:27" s="1" customFormat="1" ht="12.75"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</row>
    <row r="1552" spans="5:27" s="1" customFormat="1" ht="12.75"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</row>
    <row r="1553" spans="5:27" s="1" customFormat="1" ht="12.75"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</row>
    <row r="1554" spans="5:27" s="1" customFormat="1" ht="12.75"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</row>
    <row r="1555" spans="5:27" s="1" customFormat="1" ht="12.75"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</row>
    <row r="1556" spans="5:27" s="1" customFormat="1" ht="12.75"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</row>
    <row r="1557" spans="5:27" s="1" customFormat="1" ht="12.75"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</row>
    <row r="1558" spans="5:27" s="1" customFormat="1" ht="12.75"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</row>
    <row r="1559" spans="5:27" s="1" customFormat="1" ht="12.75"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</row>
    <row r="1560" spans="5:27" s="1" customFormat="1" ht="12.75"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</row>
    <row r="1561" spans="5:27" s="1" customFormat="1" ht="12.75"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</row>
    <row r="1562" spans="5:27" s="1" customFormat="1" ht="12.75"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</row>
    <row r="1563" spans="5:27" s="1" customFormat="1" ht="12.75"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</row>
    <row r="1564" spans="5:27" s="1" customFormat="1" ht="12.75"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</row>
    <row r="1565" spans="5:27" s="1" customFormat="1" ht="12.75"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</row>
    <row r="1566" spans="5:27" s="1" customFormat="1" ht="12.75"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</row>
    <row r="1567" spans="5:27" s="1" customFormat="1" ht="12.75"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</row>
    <row r="1568" spans="5:27" s="1" customFormat="1" ht="12.75"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</row>
    <row r="1569" spans="5:27" s="1" customFormat="1" ht="12.75"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</row>
    <row r="1570" spans="5:27" s="1" customFormat="1" ht="12.75"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</row>
    <row r="1571" spans="5:27" s="1" customFormat="1" ht="12.75"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</row>
    <row r="1572" spans="5:27" s="1" customFormat="1" ht="12.75"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</row>
    <row r="1573" spans="5:27" s="1" customFormat="1" ht="12.75"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</row>
    <row r="1574" spans="5:27" s="1" customFormat="1" ht="12.75"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</row>
    <row r="1575" spans="5:27" s="1" customFormat="1" ht="12.75"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</row>
    <row r="1576" spans="5:27" s="1" customFormat="1" ht="12.75"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</row>
    <row r="1577" spans="5:27" s="1" customFormat="1" ht="12.75"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</row>
    <row r="1578" spans="5:27" s="1" customFormat="1" ht="12.75"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</row>
    <row r="1579" spans="5:27" s="1" customFormat="1" ht="12.75"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</row>
    <row r="1580" spans="5:27" s="1" customFormat="1" ht="12.75"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</row>
    <row r="1581" spans="5:27" s="1" customFormat="1" ht="12.75"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</row>
    <row r="1582" spans="5:27" s="1" customFormat="1" ht="12.75"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</row>
    <row r="1583" spans="5:27" s="1" customFormat="1" ht="12.75"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</row>
    <row r="1584" spans="5:27" s="1" customFormat="1" ht="12.75"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</row>
    <row r="1585" spans="5:27" s="1" customFormat="1" ht="12.75"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</row>
    <row r="1586" spans="5:27" s="1" customFormat="1" ht="12.75"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</row>
    <row r="1587" spans="5:27" s="1" customFormat="1" ht="12.75"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</row>
    <row r="1588" spans="5:27" s="1" customFormat="1" ht="12.75"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</row>
    <row r="1589" spans="5:27" s="1" customFormat="1" ht="12.75"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</row>
    <row r="1590" spans="5:27" s="1" customFormat="1" ht="12.75"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</row>
    <row r="1591" spans="5:27" s="1" customFormat="1" ht="12.75"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</row>
    <row r="1592" spans="5:27" s="1" customFormat="1" ht="12.75"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</row>
    <row r="1593" spans="5:27" s="1" customFormat="1" ht="12.75"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</row>
    <row r="1594" spans="5:27" s="1" customFormat="1" ht="12.75"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</row>
    <row r="1595" spans="5:27" s="1" customFormat="1" ht="12.75"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</row>
    <row r="1596" spans="5:27" s="1" customFormat="1" ht="12.75"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</row>
    <row r="1597" spans="5:27" s="1" customFormat="1" ht="12.75"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</row>
    <row r="1598" spans="5:27" s="1" customFormat="1" ht="12.75"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</row>
    <row r="1599" spans="5:27" s="1" customFormat="1" ht="12.75"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</row>
    <row r="1600" spans="5:27" s="1" customFormat="1" ht="12.75"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</row>
    <row r="1601" spans="5:27" s="1" customFormat="1" ht="12.75"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</row>
    <row r="1602" spans="5:27" s="1" customFormat="1" ht="12.75"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</row>
    <row r="1603" spans="5:27" s="1" customFormat="1" ht="12.75"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</row>
    <row r="1604" spans="5:27" s="1" customFormat="1" ht="12.75"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</row>
    <row r="1605" spans="5:27" s="1" customFormat="1" ht="12.75"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</row>
    <row r="1606" spans="5:27" s="1" customFormat="1" ht="12.75"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</row>
    <row r="1607" spans="5:27" s="1" customFormat="1" ht="12.75"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</row>
    <row r="1608" spans="5:27" s="1" customFormat="1" ht="12.75"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</row>
    <row r="1609" spans="5:27" s="1" customFormat="1" ht="12.75"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</row>
    <row r="1610" spans="5:27" s="1" customFormat="1" ht="12.75"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</row>
    <row r="1611" spans="5:27" s="1" customFormat="1" ht="12.75"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</row>
    <row r="1612" spans="5:27" s="1" customFormat="1" ht="12.75"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</row>
    <row r="1613" spans="5:27" s="1" customFormat="1" ht="12.75"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</row>
    <row r="1614" spans="5:27" s="1" customFormat="1" ht="12.75"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</row>
    <row r="1615" spans="5:27" s="1" customFormat="1" ht="12.75"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</row>
    <row r="1616" spans="5:9" s="1" customFormat="1" ht="12.75">
      <c r="E1616" s="13"/>
      <c r="F1616" s="13"/>
      <c r="G1616" s="13"/>
      <c r="H1616" s="13"/>
      <c r="I1616" s="13"/>
    </row>
    <row r="1617" spans="5:9" s="1" customFormat="1" ht="12.75">
      <c r="E1617" s="13"/>
      <c r="F1617" s="13"/>
      <c r="G1617" s="13"/>
      <c r="H1617" s="13"/>
      <c r="I1617" s="13"/>
    </row>
    <row r="1618" spans="5:9" s="1" customFormat="1" ht="12.75">
      <c r="E1618" s="13"/>
      <c r="F1618" s="13"/>
      <c r="G1618" s="13"/>
      <c r="H1618" s="13"/>
      <c r="I1618" s="13"/>
    </row>
    <row r="1619" spans="5:9" s="1" customFormat="1" ht="12.75">
      <c r="E1619" s="13"/>
      <c r="F1619" s="13"/>
      <c r="G1619" s="13"/>
      <c r="H1619" s="13"/>
      <c r="I1619" s="13"/>
    </row>
    <row r="1620" spans="5:9" s="1" customFormat="1" ht="12.75">
      <c r="E1620" s="13"/>
      <c r="F1620" s="13"/>
      <c r="G1620" s="13"/>
      <c r="H1620" s="13"/>
      <c r="I1620" s="13"/>
    </row>
    <row r="1621" spans="5:9" s="1" customFormat="1" ht="12.75">
      <c r="E1621" s="13"/>
      <c r="F1621" s="13"/>
      <c r="G1621" s="13"/>
      <c r="H1621" s="13"/>
      <c r="I1621" s="13"/>
    </row>
    <row r="1622" spans="5:9" s="1" customFormat="1" ht="12.75">
      <c r="E1622" s="13"/>
      <c r="F1622" s="13"/>
      <c r="G1622" s="13"/>
      <c r="H1622" s="13"/>
      <c r="I1622" s="13"/>
    </row>
    <row r="1623" spans="5:9" s="1" customFormat="1" ht="12.75">
      <c r="E1623" s="13"/>
      <c r="F1623" s="13"/>
      <c r="G1623" s="13"/>
      <c r="H1623" s="13"/>
      <c r="I1623" s="13"/>
    </row>
    <row r="1624" spans="5:9" s="1" customFormat="1" ht="12.75">
      <c r="E1624" s="13"/>
      <c r="F1624" s="13"/>
      <c r="G1624" s="13"/>
      <c r="H1624" s="13"/>
      <c r="I1624" s="13"/>
    </row>
    <row r="1625" spans="5:9" s="1" customFormat="1" ht="12.75">
      <c r="E1625" s="13"/>
      <c r="F1625" s="13"/>
      <c r="G1625" s="13"/>
      <c r="H1625" s="13"/>
      <c r="I1625" s="13"/>
    </row>
    <row r="1626" spans="5:9" s="1" customFormat="1" ht="12.75">
      <c r="E1626" s="13"/>
      <c r="F1626" s="13"/>
      <c r="G1626" s="13"/>
      <c r="H1626" s="13"/>
      <c r="I1626" s="13"/>
    </row>
    <row r="1627" spans="5:9" s="1" customFormat="1" ht="12.75">
      <c r="E1627" s="13"/>
      <c r="F1627" s="13"/>
      <c r="G1627" s="13"/>
      <c r="H1627" s="13"/>
      <c r="I1627" s="13"/>
    </row>
    <row r="1628" spans="5:9" s="1" customFormat="1" ht="12.75">
      <c r="E1628" s="13"/>
      <c r="F1628" s="13"/>
      <c r="G1628" s="13"/>
      <c r="H1628" s="13"/>
      <c r="I1628" s="13"/>
    </row>
    <row r="1629" spans="5:9" s="1" customFormat="1" ht="12.75">
      <c r="E1629" s="13"/>
      <c r="F1629" s="13"/>
      <c r="G1629" s="13"/>
      <c r="H1629" s="13"/>
      <c r="I1629" s="13"/>
    </row>
    <row r="1630" spans="5:9" s="1" customFormat="1" ht="12.75">
      <c r="E1630" s="13"/>
      <c r="F1630" s="13"/>
      <c r="G1630" s="13"/>
      <c r="H1630" s="13"/>
      <c r="I1630" s="13"/>
    </row>
    <row r="1631" spans="5:9" s="1" customFormat="1" ht="12.75">
      <c r="E1631" s="13"/>
      <c r="F1631" s="13"/>
      <c r="G1631" s="13"/>
      <c r="H1631" s="13"/>
      <c r="I1631" s="13"/>
    </row>
    <row r="1632" spans="5:9" s="1" customFormat="1" ht="12.75">
      <c r="E1632" s="13"/>
      <c r="F1632" s="13"/>
      <c r="G1632" s="13"/>
      <c r="H1632" s="13"/>
      <c r="I1632" s="13"/>
    </row>
    <row r="1633" spans="5:9" s="1" customFormat="1" ht="12.75">
      <c r="E1633" s="13"/>
      <c r="F1633" s="13"/>
      <c r="G1633" s="13"/>
      <c r="H1633" s="13"/>
      <c r="I1633" s="13"/>
    </row>
    <row r="1634" spans="5:9" s="1" customFormat="1" ht="12.75">
      <c r="E1634" s="13"/>
      <c r="F1634" s="13"/>
      <c r="G1634" s="13"/>
      <c r="H1634" s="13"/>
      <c r="I1634" s="13"/>
    </row>
    <row r="1635" spans="5:9" s="1" customFormat="1" ht="12.75">
      <c r="E1635" s="13"/>
      <c r="F1635" s="13"/>
      <c r="G1635" s="13"/>
      <c r="H1635" s="13"/>
      <c r="I1635" s="13"/>
    </row>
    <row r="1636" spans="5:9" s="1" customFormat="1" ht="12.75">
      <c r="E1636" s="13"/>
      <c r="F1636" s="13"/>
      <c r="G1636" s="13"/>
      <c r="H1636" s="13"/>
      <c r="I1636" s="13"/>
    </row>
    <row r="1637" spans="5:9" s="1" customFormat="1" ht="12.75">
      <c r="E1637" s="13"/>
      <c r="F1637" s="13"/>
      <c r="G1637" s="13"/>
      <c r="H1637" s="13"/>
      <c r="I1637" s="13"/>
    </row>
    <row r="1638" spans="5:9" s="1" customFormat="1" ht="12.75">
      <c r="E1638" s="13"/>
      <c r="F1638" s="13"/>
      <c r="G1638" s="13"/>
      <c r="H1638" s="13"/>
      <c r="I1638" s="13"/>
    </row>
    <row r="1639" spans="5:9" s="1" customFormat="1" ht="12.75">
      <c r="E1639" s="13"/>
      <c r="F1639" s="13"/>
      <c r="G1639" s="13"/>
      <c r="H1639" s="13"/>
      <c r="I1639" s="13"/>
    </row>
    <row r="1640" spans="5:9" s="1" customFormat="1" ht="12.75">
      <c r="E1640" s="13"/>
      <c r="F1640" s="13"/>
      <c r="G1640" s="13"/>
      <c r="H1640" s="13"/>
      <c r="I1640" s="13"/>
    </row>
    <row r="1641" spans="5:9" s="1" customFormat="1" ht="12.75">
      <c r="E1641" s="13"/>
      <c r="F1641" s="13"/>
      <c r="G1641" s="13"/>
      <c r="H1641" s="13"/>
      <c r="I1641" s="13"/>
    </row>
    <row r="1642" spans="5:9" s="1" customFormat="1" ht="12.75">
      <c r="E1642" s="13"/>
      <c r="F1642" s="13"/>
      <c r="G1642" s="13"/>
      <c r="H1642" s="13"/>
      <c r="I1642" s="13"/>
    </row>
    <row r="1643" spans="5:9" s="1" customFormat="1" ht="12.75">
      <c r="E1643" s="13"/>
      <c r="F1643" s="13"/>
      <c r="G1643" s="13"/>
      <c r="H1643" s="13"/>
      <c r="I1643" s="13"/>
    </row>
    <row r="1644" spans="5:9" s="1" customFormat="1" ht="12.75">
      <c r="E1644" s="13"/>
      <c r="F1644" s="13"/>
      <c r="G1644" s="13"/>
      <c r="H1644" s="13"/>
      <c r="I1644" s="13"/>
    </row>
    <row r="1645" spans="5:9" s="1" customFormat="1" ht="12.75">
      <c r="E1645" s="13"/>
      <c r="F1645" s="13"/>
      <c r="G1645" s="13"/>
      <c r="H1645" s="13"/>
      <c r="I1645" s="13"/>
    </row>
    <row r="1646" spans="5:9" s="1" customFormat="1" ht="12.75">
      <c r="E1646" s="13"/>
      <c r="F1646" s="13"/>
      <c r="G1646" s="13"/>
      <c r="H1646" s="13"/>
      <c r="I1646" s="13"/>
    </row>
    <row r="1647" spans="5:9" s="1" customFormat="1" ht="12.75">
      <c r="E1647" s="13"/>
      <c r="F1647" s="13"/>
      <c r="G1647" s="13"/>
      <c r="H1647" s="13"/>
      <c r="I1647" s="13"/>
    </row>
    <row r="1648" spans="5:9" s="1" customFormat="1" ht="12.75">
      <c r="E1648" s="13"/>
      <c r="F1648" s="13"/>
      <c r="G1648" s="13"/>
      <c r="H1648" s="13"/>
      <c r="I1648" s="13"/>
    </row>
    <row r="1649" spans="5:9" s="1" customFormat="1" ht="12.75">
      <c r="E1649" s="13"/>
      <c r="F1649" s="13"/>
      <c r="G1649" s="13"/>
      <c r="H1649" s="13"/>
      <c r="I1649" s="13"/>
    </row>
    <row r="1650" spans="5:9" s="1" customFormat="1" ht="12.75">
      <c r="E1650" s="13"/>
      <c r="F1650" s="13"/>
      <c r="G1650" s="13"/>
      <c r="H1650" s="13"/>
      <c r="I1650" s="13"/>
    </row>
    <row r="1651" spans="5:9" s="1" customFormat="1" ht="12.75">
      <c r="E1651" s="13"/>
      <c r="F1651" s="13"/>
      <c r="G1651" s="13"/>
      <c r="H1651" s="13"/>
      <c r="I1651" s="13"/>
    </row>
    <row r="1652" spans="5:9" s="1" customFormat="1" ht="12.75">
      <c r="E1652" s="13"/>
      <c r="F1652" s="13"/>
      <c r="G1652" s="13"/>
      <c r="H1652" s="13"/>
      <c r="I1652" s="13"/>
    </row>
    <row r="1653" spans="5:9" s="1" customFormat="1" ht="12.75">
      <c r="E1653" s="13"/>
      <c r="F1653" s="13"/>
      <c r="G1653" s="13"/>
      <c r="H1653" s="13"/>
      <c r="I1653" s="13"/>
    </row>
    <row r="1654" spans="5:9" s="1" customFormat="1" ht="12.75">
      <c r="E1654" s="13"/>
      <c r="F1654" s="13"/>
      <c r="G1654" s="13"/>
      <c r="H1654" s="13"/>
      <c r="I1654" s="13"/>
    </row>
    <row r="1655" spans="5:9" s="1" customFormat="1" ht="12.75">
      <c r="E1655" s="13"/>
      <c r="F1655" s="13"/>
      <c r="G1655" s="13"/>
      <c r="H1655" s="13"/>
      <c r="I1655" s="13"/>
    </row>
    <row r="1656" spans="5:9" s="1" customFormat="1" ht="12.75">
      <c r="E1656" s="13"/>
      <c r="F1656" s="13"/>
      <c r="G1656" s="13"/>
      <c r="H1656" s="13"/>
      <c r="I1656" s="13"/>
    </row>
    <row r="1657" spans="5:9" s="1" customFormat="1" ht="12.75">
      <c r="E1657" s="13"/>
      <c r="F1657" s="13"/>
      <c r="G1657" s="13"/>
      <c r="H1657" s="13"/>
      <c r="I1657" s="13"/>
    </row>
    <row r="1658" spans="5:9" s="1" customFormat="1" ht="12.75">
      <c r="E1658" s="13"/>
      <c r="F1658" s="13"/>
      <c r="G1658" s="13"/>
      <c r="H1658" s="13"/>
      <c r="I1658" s="13"/>
    </row>
    <row r="1659" spans="5:9" s="1" customFormat="1" ht="12.75">
      <c r="E1659" s="13"/>
      <c r="F1659" s="13"/>
      <c r="G1659" s="13"/>
      <c r="H1659" s="13"/>
      <c r="I1659" s="13"/>
    </row>
    <row r="1660" spans="5:9" s="1" customFormat="1" ht="12.75">
      <c r="E1660" s="13"/>
      <c r="F1660" s="13"/>
      <c r="G1660" s="13"/>
      <c r="H1660" s="13"/>
      <c r="I1660" s="13"/>
    </row>
    <row r="1661" spans="5:9" s="1" customFormat="1" ht="12.75">
      <c r="E1661" s="13"/>
      <c r="F1661" s="13"/>
      <c r="G1661" s="13"/>
      <c r="H1661" s="13"/>
      <c r="I1661" s="13"/>
    </row>
    <row r="1662" spans="5:9" s="1" customFormat="1" ht="12.75">
      <c r="E1662" s="13"/>
      <c r="F1662" s="13"/>
      <c r="G1662" s="13"/>
      <c r="H1662" s="13"/>
      <c r="I1662" s="13"/>
    </row>
    <row r="1663" spans="5:9" s="1" customFormat="1" ht="12.75">
      <c r="E1663" s="13"/>
      <c r="F1663" s="13"/>
      <c r="G1663" s="13"/>
      <c r="H1663" s="13"/>
      <c r="I1663" s="13"/>
    </row>
    <row r="1664" spans="5:9" s="1" customFormat="1" ht="12.75">
      <c r="E1664" s="13"/>
      <c r="F1664" s="13"/>
      <c r="G1664" s="13"/>
      <c r="H1664" s="13"/>
      <c r="I1664" s="13"/>
    </row>
    <row r="1665" spans="5:9" s="1" customFormat="1" ht="12.75">
      <c r="E1665" s="13"/>
      <c r="F1665" s="13"/>
      <c r="G1665" s="13"/>
      <c r="H1665" s="13"/>
      <c r="I1665" s="13"/>
    </row>
    <row r="1666" spans="5:9" s="1" customFormat="1" ht="12.75">
      <c r="E1666" s="13"/>
      <c r="F1666" s="13"/>
      <c r="G1666" s="13"/>
      <c r="H1666" s="13"/>
      <c r="I1666" s="13"/>
    </row>
    <row r="1667" spans="5:9" s="1" customFormat="1" ht="12.75">
      <c r="E1667" s="13"/>
      <c r="F1667" s="13"/>
      <c r="G1667" s="13"/>
      <c r="H1667" s="13"/>
      <c r="I1667" s="13"/>
    </row>
    <row r="1668" spans="5:9" s="1" customFormat="1" ht="12.75">
      <c r="E1668" s="13"/>
      <c r="F1668" s="13"/>
      <c r="G1668" s="13"/>
      <c r="H1668" s="13"/>
      <c r="I1668" s="13"/>
    </row>
    <row r="1669" spans="5:9" s="1" customFormat="1" ht="12.75">
      <c r="E1669" s="13"/>
      <c r="F1669" s="13"/>
      <c r="G1669" s="13"/>
      <c r="H1669" s="13"/>
      <c r="I1669" s="13"/>
    </row>
    <row r="1670" spans="5:9" s="1" customFormat="1" ht="12.75">
      <c r="E1670" s="13"/>
      <c r="F1670" s="13"/>
      <c r="G1670" s="13"/>
      <c r="H1670" s="13"/>
      <c r="I1670" s="13"/>
    </row>
    <row r="1671" spans="5:9" s="1" customFormat="1" ht="12.75">
      <c r="E1671" s="13"/>
      <c r="F1671" s="13"/>
      <c r="G1671" s="13"/>
      <c r="H1671" s="13"/>
      <c r="I1671" s="13"/>
    </row>
    <row r="1672" spans="5:9" s="1" customFormat="1" ht="12.75">
      <c r="E1672" s="13"/>
      <c r="F1672" s="13"/>
      <c r="G1672" s="13"/>
      <c r="H1672" s="13"/>
      <c r="I1672" s="13"/>
    </row>
    <row r="1673" spans="5:9" s="1" customFormat="1" ht="12.75">
      <c r="E1673" s="13"/>
      <c r="F1673" s="13"/>
      <c r="G1673" s="13"/>
      <c r="H1673" s="13"/>
      <c r="I1673" s="13"/>
    </row>
    <row r="1674" spans="5:9" s="1" customFormat="1" ht="12.75">
      <c r="E1674" s="13"/>
      <c r="F1674" s="13"/>
      <c r="G1674" s="13"/>
      <c r="H1674" s="13"/>
      <c r="I1674" s="13"/>
    </row>
    <row r="1675" spans="5:9" s="1" customFormat="1" ht="12.75">
      <c r="E1675" s="13"/>
      <c r="F1675" s="13"/>
      <c r="G1675" s="13"/>
      <c r="H1675" s="13"/>
      <c r="I1675" s="13"/>
    </row>
    <row r="1676" spans="5:9" s="1" customFormat="1" ht="12.75">
      <c r="E1676" s="13"/>
      <c r="F1676" s="13"/>
      <c r="G1676" s="13"/>
      <c r="H1676" s="13"/>
      <c r="I1676" s="13"/>
    </row>
    <row r="1677" spans="5:9" s="1" customFormat="1" ht="12.75">
      <c r="E1677" s="13"/>
      <c r="F1677" s="13"/>
      <c r="G1677" s="13"/>
      <c r="H1677" s="13"/>
      <c r="I1677" s="13"/>
    </row>
    <row r="1678" spans="5:9" s="1" customFormat="1" ht="12.75">
      <c r="E1678" s="13"/>
      <c r="F1678" s="13"/>
      <c r="G1678" s="13"/>
      <c r="H1678" s="13"/>
      <c r="I1678" s="13"/>
    </row>
    <row r="1679" spans="5:9" s="1" customFormat="1" ht="12.75">
      <c r="E1679" s="13"/>
      <c r="F1679" s="13"/>
      <c r="G1679" s="13"/>
      <c r="H1679" s="13"/>
      <c r="I1679" s="13"/>
    </row>
    <row r="1680" spans="5:9" s="1" customFormat="1" ht="12.75">
      <c r="E1680" s="13"/>
      <c r="F1680" s="13"/>
      <c r="G1680" s="13"/>
      <c r="H1680" s="13"/>
      <c r="I1680" s="13"/>
    </row>
    <row r="1681" spans="5:9" s="1" customFormat="1" ht="12.75">
      <c r="E1681" s="13"/>
      <c r="F1681" s="13"/>
      <c r="G1681" s="13"/>
      <c r="H1681" s="13"/>
      <c r="I1681" s="13"/>
    </row>
    <row r="1682" spans="5:9" s="1" customFormat="1" ht="12.75">
      <c r="E1682" s="13"/>
      <c r="F1682" s="13"/>
      <c r="G1682" s="13"/>
      <c r="H1682" s="13"/>
      <c r="I1682" s="13"/>
    </row>
    <row r="1683" spans="5:9" s="1" customFormat="1" ht="12.75">
      <c r="E1683" s="13"/>
      <c r="F1683" s="13"/>
      <c r="G1683" s="13"/>
      <c r="H1683" s="13"/>
      <c r="I1683" s="13"/>
    </row>
    <row r="1684" spans="5:9" s="1" customFormat="1" ht="12.75">
      <c r="E1684" s="13"/>
      <c r="F1684" s="13"/>
      <c r="G1684" s="13"/>
      <c r="H1684" s="13"/>
      <c r="I1684" s="13"/>
    </row>
    <row r="1685" spans="5:9" s="1" customFormat="1" ht="12.75">
      <c r="E1685" s="13"/>
      <c r="F1685" s="13"/>
      <c r="G1685" s="13"/>
      <c r="H1685" s="13"/>
      <c r="I1685" s="13"/>
    </row>
    <row r="1686" spans="5:9" s="1" customFormat="1" ht="12.75">
      <c r="E1686" s="13"/>
      <c r="F1686" s="13"/>
      <c r="G1686" s="13"/>
      <c r="H1686" s="13"/>
      <c r="I1686" s="13"/>
    </row>
    <row r="1687" spans="5:9" s="1" customFormat="1" ht="12.75">
      <c r="E1687" s="13"/>
      <c r="F1687" s="13"/>
      <c r="G1687" s="13"/>
      <c r="H1687" s="13"/>
      <c r="I1687" s="13"/>
    </row>
    <row r="1688" spans="5:9" s="1" customFormat="1" ht="12.75">
      <c r="E1688" s="13"/>
      <c r="F1688" s="13"/>
      <c r="G1688" s="13"/>
      <c r="H1688" s="13"/>
      <c r="I1688" s="13"/>
    </row>
    <row r="1689" spans="5:9" s="1" customFormat="1" ht="12.75">
      <c r="E1689" s="13"/>
      <c r="F1689" s="13"/>
      <c r="G1689" s="13"/>
      <c r="H1689" s="13"/>
      <c r="I1689" s="13"/>
    </row>
    <row r="1690" spans="5:9" s="1" customFormat="1" ht="12.75">
      <c r="E1690" s="13"/>
      <c r="F1690" s="13"/>
      <c r="G1690" s="13"/>
      <c r="H1690" s="13"/>
      <c r="I1690" s="13"/>
    </row>
    <row r="1691" spans="5:9" s="1" customFormat="1" ht="12.75">
      <c r="E1691" s="13"/>
      <c r="F1691" s="13"/>
      <c r="G1691" s="13"/>
      <c r="H1691" s="13"/>
      <c r="I1691" s="13"/>
    </row>
    <row r="1692" spans="5:9" s="1" customFormat="1" ht="12.75">
      <c r="E1692" s="13"/>
      <c r="F1692" s="13"/>
      <c r="G1692" s="13"/>
      <c r="H1692" s="13"/>
      <c r="I1692" s="13"/>
    </row>
    <row r="1693" spans="5:9" s="1" customFormat="1" ht="12.75">
      <c r="E1693" s="13"/>
      <c r="F1693" s="13"/>
      <c r="G1693" s="13"/>
      <c r="H1693" s="13"/>
      <c r="I1693" s="13"/>
    </row>
    <row r="1694" spans="5:9" s="1" customFormat="1" ht="12.75">
      <c r="E1694" s="13"/>
      <c r="F1694" s="13"/>
      <c r="G1694" s="13"/>
      <c r="H1694" s="13"/>
      <c r="I1694" s="13"/>
    </row>
    <row r="1695" spans="5:9" s="1" customFormat="1" ht="12.75">
      <c r="E1695" s="13"/>
      <c r="F1695" s="13"/>
      <c r="G1695" s="13"/>
      <c r="H1695" s="13"/>
      <c r="I1695" s="13"/>
    </row>
    <row r="1696" spans="5:9" s="1" customFormat="1" ht="12.75">
      <c r="E1696" s="13"/>
      <c r="F1696" s="13"/>
      <c r="G1696" s="13"/>
      <c r="H1696" s="13"/>
      <c r="I1696" s="13"/>
    </row>
    <row r="1697" spans="5:9" s="1" customFormat="1" ht="12.75">
      <c r="E1697" s="13"/>
      <c r="F1697" s="13"/>
      <c r="G1697" s="13"/>
      <c r="H1697" s="13"/>
      <c r="I1697" s="13"/>
    </row>
    <row r="1698" spans="5:9" s="1" customFormat="1" ht="12.75">
      <c r="E1698" s="13"/>
      <c r="F1698" s="13"/>
      <c r="G1698" s="13"/>
      <c r="H1698" s="13"/>
      <c r="I1698" s="13"/>
    </row>
    <row r="1699" spans="5:9" s="1" customFormat="1" ht="12.75">
      <c r="E1699" s="13"/>
      <c r="F1699" s="13"/>
      <c r="G1699" s="13"/>
      <c r="H1699" s="13"/>
      <c r="I1699" s="13"/>
    </row>
    <row r="1700" spans="5:9" s="1" customFormat="1" ht="12.75">
      <c r="E1700" s="13"/>
      <c r="F1700" s="13"/>
      <c r="G1700" s="13"/>
      <c r="H1700" s="13"/>
      <c r="I1700" s="13"/>
    </row>
    <row r="1701" spans="5:9" s="1" customFormat="1" ht="12.75">
      <c r="E1701" s="13"/>
      <c r="F1701" s="13"/>
      <c r="G1701" s="13"/>
      <c r="H1701" s="13"/>
      <c r="I1701" s="13"/>
    </row>
    <row r="1702" spans="5:9" s="1" customFormat="1" ht="12.75">
      <c r="E1702" s="13"/>
      <c r="F1702" s="13"/>
      <c r="G1702" s="13"/>
      <c r="H1702" s="13"/>
      <c r="I1702" s="13"/>
    </row>
    <row r="1703" spans="5:9" s="1" customFormat="1" ht="12.75">
      <c r="E1703" s="13"/>
      <c r="F1703" s="13"/>
      <c r="G1703" s="13"/>
      <c r="H1703" s="13"/>
      <c r="I1703" s="13"/>
    </row>
    <row r="1704" spans="5:9" s="1" customFormat="1" ht="12.75">
      <c r="E1704" s="13"/>
      <c r="F1704" s="13"/>
      <c r="G1704" s="13"/>
      <c r="H1704" s="13"/>
      <c r="I1704" s="13"/>
    </row>
    <row r="1705" spans="5:9" s="1" customFormat="1" ht="12.75">
      <c r="E1705" s="13"/>
      <c r="F1705" s="13"/>
      <c r="G1705" s="13"/>
      <c r="H1705" s="13"/>
      <c r="I1705" s="13"/>
    </row>
    <row r="1706" spans="5:9" s="1" customFormat="1" ht="12.75">
      <c r="E1706" s="13"/>
      <c r="F1706" s="13"/>
      <c r="G1706" s="13"/>
      <c r="H1706" s="13"/>
      <c r="I1706" s="13"/>
    </row>
    <row r="1707" spans="5:9" s="1" customFormat="1" ht="12.75">
      <c r="E1707" s="13"/>
      <c r="F1707" s="13"/>
      <c r="G1707" s="13"/>
      <c r="H1707" s="13"/>
      <c r="I1707" s="13"/>
    </row>
    <row r="1708" spans="5:9" s="1" customFormat="1" ht="12.75">
      <c r="E1708" s="13"/>
      <c r="F1708" s="13"/>
      <c r="G1708" s="13"/>
      <c r="H1708" s="13"/>
      <c r="I1708" s="13"/>
    </row>
    <row r="1709" spans="5:9" s="1" customFormat="1" ht="12.75">
      <c r="E1709" s="13"/>
      <c r="F1709" s="13"/>
      <c r="G1709" s="13"/>
      <c r="H1709" s="13"/>
      <c r="I1709" s="13"/>
    </row>
    <row r="1710" spans="5:9" s="1" customFormat="1" ht="12.75">
      <c r="E1710" s="13"/>
      <c r="F1710" s="13"/>
      <c r="G1710" s="13"/>
      <c r="H1710" s="13"/>
      <c r="I1710" s="13"/>
    </row>
    <row r="1711" spans="5:9" s="1" customFormat="1" ht="12.75">
      <c r="E1711" s="13"/>
      <c r="F1711" s="13"/>
      <c r="G1711" s="13"/>
      <c r="H1711" s="13"/>
      <c r="I1711" s="13"/>
    </row>
    <row r="1712" spans="5:9" s="1" customFormat="1" ht="12.75">
      <c r="E1712" s="13"/>
      <c r="F1712" s="13"/>
      <c r="G1712" s="13"/>
      <c r="H1712" s="13"/>
      <c r="I1712" s="13"/>
    </row>
    <row r="1713" spans="5:9" s="1" customFormat="1" ht="12.75">
      <c r="E1713" s="13"/>
      <c r="F1713" s="13"/>
      <c r="G1713" s="13"/>
      <c r="H1713" s="13"/>
      <c r="I1713" s="13"/>
    </row>
    <row r="1714" spans="5:9" s="1" customFormat="1" ht="12.75">
      <c r="E1714" s="13"/>
      <c r="F1714" s="13"/>
      <c r="G1714" s="13"/>
      <c r="H1714" s="13"/>
      <c r="I1714" s="13"/>
    </row>
    <row r="1715" spans="5:9" s="1" customFormat="1" ht="12.75">
      <c r="E1715" s="13"/>
      <c r="F1715" s="13"/>
      <c r="G1715" s="13"/>
      <c r="H1715" s="13"/>
      <c r="I1715" s="13"/>
    </row>
    <row r="1716" spans="5:9" s="1" customFormat="1" ht="12.75">
      <c r="E1716" s="13"/>
      <c r="F1716" s="13"/>
      <c r="G1716" s="13"/>
      <c r="H1716" s="13"/>
      <c r="I1716" s="13"/>
    </row>
    <row r="1717" spans="5:9" s="1" customFormat="1" ht="12.75">
      <c r="E1717" s="13"/>
      <c r="F1717" s="13"/>
      <c r="G1717" s="13"/>
      <c r="H1717" s="13"/>
      <c r="I1717" s="13"/>
    </row>
    <row r="1718" spans="5:9" s="1" customFormat="1" ht="12.75">
      <c r="E1718" s="13"/>
      <c r="F1718" s="13"/>
      <c r="G1718" s="13"/>
      <c r="H1718" s="13"/>
      <c r="I1718" s="13"/>
    </row>
    <row r="1719" spans="5:9" s="1" customFormat="1" ht="12.75">
      <c r="E1719" s="13"/>
      <c r="F1719" s="13"/>
      <c r="G1719" s="13"/>
      <c r="H1719" s="13"/>
      <c r="I1719" s="13"/>
    </row>
    <row r="1720" spans="5:9" s="1" customFormat="1" ht="12.75">
      <c r="E1720" s="13"/>
      <c r="F1720" s="13"/>
      <c r="G1720" s="13"/>
      <c r="H1720" s="13"/>
      <c r="I1720" s="13"/>
    </row>
    <row r="1721" spans="5:9" s="1" customFormat="1" ht="12.75">
      <c r="E1721" s="13"/>
      <c r="F1721" s="13"/>
      <c r="G1721" s="13"/>
      <c r="H1721" s="13"/>
      <c r="I1721" s="13"/>
    </row>
    <row r="1722" spans="5:9" s="1" customFormat="1" ht="12.75">
      <c r="E1722" s="13"/>
      <c r="F1722" s="13"/>
      <c r="G1722" s="13"/>
      <c r="H1722" s="13"/>
      <c r="I1722" s="13"/>
    </row>
    <row r="1723" spans="5:9" s="1" customFormat="1" ht="12.75">
      <c r="E1723" s="13"/>
      <c r="F1723" s="13"/>
      <c r="G1723" s="13"/>
      <c r="H1723" s="13"/>
      <c r="I1723" s="13"/>
    </row>
    <row r="1724" spans="5:9" s="1" customFormat="1" ht="12.75">
      <c r="E1724" s="13"/>
      <c r="F1724" s="13"/>
      <c r="G1724" s="13"/>
      <c r="H1724" s="13"/>
      <c r="I1724" s="13"/>
    </row>
    <row r="1725" spans="5:9" s="1" customFormat="1" ht="12.75">
      <c r="E1725" s="13"/>
      <c r="F1725" s="13"/>
      <c r="G1725" s="13"/>
      <c r="H1725" s="13"/>
      <c r="I1725" s="13"/>
    </row>
    <row r="1726" spans="5:9" s="1" customFormat="1" ht="12.75">
      <c r="E1726" s="13"/>
      <c r="F1726" s="13"/>
      <c r="G1726" s="13"/>
      <c r="H1726" s="13"/>
      <c r="I1726" s="13"/>
    </row>
    <row r="1727" spans="5:9" s="1" customFormat="1" ht="12.75">
      <c r="E1727" s="13"/>
      <c r="F1727" s="13"/>
      <c r="G1727" s="13"/>
      <c r="H1727" s="13"/>
      <c r="I1727" s="13"/>
    </row>
    <row r="1728" spans="5:9" s="1" customFormat="1" ht="12.75">
      <c r="E1728" s="13"/>
      <c r="F1728" s="13"/>
      <c r="G1728" s="13"/>
      <c r="H1728" s="13"/>
      <c r="I1728" s="13"/>
    </row>
    <row r="1729" spans="5:9" s="1" customFormat="1" ht="12.75">
      <c r="E1729" s="13"/>
      <c r="F1729" s="13"/>
      <c r="G1729" s="13"/>
      <c r="H1729" s="13"/>
      <c r="I1729" s="13"/>
    </row>
    <row r="1730" spans="5:9" s="1" customFormat="1" ht="12.75">
      <c r="E1730" s="13"/>
      <c r="F1730" s="13"/>
      <c r="G1730" s="13"/>
      <c r="H1730" s="13"/>
      <c r="I1730" s="13"/>
    </row>
    <row r="1731" spans="5:9" s="1" customFormat="1" ht="12.75">
      <c r="E1731" s="13"/>
      <c r="F1731" s="13"/>
      <c r="G1731" s="13"/>
      <c r="H1731" s="13"/>
      <c r="I1731" s="13"/>
    </row>
    <row r="1732" spans="5:9" s="1" customFormat="1" ht="12.75">
      <c r="E1732" s="13"/>
      <c r="F1732" s="13"/>
      <c r="G1732" s="13"/>
      <c r="H1732" s="13"/>
      <c r="I1732" s="13"/>
    </row>
    <row r="1733" spans="5:9" s="1" customFormat="1" ht="12.75">
      <c r="E1733" s="13"/>
      <c r="F1733" s="13"/>
      <c r="G1733" s="13"/>
      <c r="H1733" s="13"/>
      <c r="I1733" s="13"/>
    </row>
    <row r="1734" spans="5:9" s="1" customFormat="1" ht="12.75">
      <c r="E1734" s="13"/>
      <c r="F1734" s="13"/>
      <c r="G1734" s="13"/>
      <c r="H1734" s="13"/>
      <c r="I1734" s="13"/>
    </row>
    <row r="1735" spans="5:9" s="1" customFormat="1" ht="12.75">
      <c r="E1735" s="13"/>
      <c r="F1735" s="13"/>
      <c r="G1735" s="13"/>
      <c r="H1735" s="13"/>
      <c r="I1735" s="13"/>
    </row>
    <row r="1736" spans="5:9" s="1" customFormat="1" ht="12.75">
      <c r="E1736" s="13"/>
      <c r="F1736" s="13"/>
      <c r="G1736" s="13"/>
      <c r="H1736" s="13"/>
      <c r="I1736" s="13"/>
    </row>
    <row r="1737" spans="5:9" s="1" customFormat="1" ht="12.75">
      <c r="E1737" s="13"/>
      <c r="F1737" s="13"/>
      <c r="G1737" s="13"/>
      <c r="H1737" s="13"/>
      <c r="I1737" s="13"/>
    </row>
    <row r="1738" spans="5:9" s="1" customFormat="1" ht="12.75">
      <c r="E1738" s="13"/>
      <c r="F1738" s="13"/>
      <c r="G1738" s="13"/>
      <c r="H1738" s="13"/>
      <c r="I1738" s="13"/>
    </row>
    <row r="1739" spans="5:9" s="1" customFormat="1" ht="12.75">
      <c r="E1739" s="13"/>
      <c r="F1739" s="13"/>
      <c r="G1739" s="13"/>
      <c r="H1739" s="13"/>
      <c r="I1739" s="13"/>
    </row>
    <row r="1740" spans="5:9" s="1" customFormat="1" ht="12.75">
      <c r="E1740" s="13"/>
      <c r="F1740" s="13"/>
      <c r="G1740" s="13"/>
      <c r="H1740" s="13"/>
      <c r="I1740" s="13"/>
    </row>
    <row r="1741" spans="5:9" s="1" customFormat="1" ht="12.75">
      <c r="E1741" s="13"/>
      <c r="F1741" s="13"/>
      <c r="G1741" s="13"/>
      <c r="H1741" s="13"/>
      <c r="I1741" s="13"/>
    </row>
    <row r="1742" spans="5:9" s="1" customFormat="1" ht="12.75">
      <c r="E1742" s="13"/>
      <c r="F1742" s="13"/>
      <c r="G1742" s="13"/>
      <c r="H1742" s="13"/>
      <c r="I1742" s="13"/>
    </row>
    <row r="1743" spans="5:9" s="1" customFormat="1" ht="12.75">
      <c r="E1743" s="13"/>
      <c r="F1743" s="13"/>
      <c r="G1743" s="13"/>
      <c r="H1743" s="13"/>
      <c r="I1743" s="13"/>
    </row>
    <row r="1744" spans="5:9" s="1" customFormat="1" ht="12.75">
      <c r="E1744" s="13"/>
      <c r="F1744" s="13"/>
      <c r="G1744" s="13"/>
      <c r="H1744" s="13"/>
      <c r="I1744" s="13"/>
    </row>
    <row r="1745" spans="5:9" s="1" customFormat="1" ht="12.75">
      <c r="E1745" s="13"/>
      <c r="F1745" s="13"/>
      <c r="G1745" s="13"/>
      <c r="H1745" s="13"/>
      <c r="I1745" s="13"/>
    </row>
    <row r="1746" spans="5:9" s="1" customFormat="1" ht="12.75">
      <c r="E1746" s="13"/>
      <c r="F1746" s="13"/>
      <c r="G1746" s="13"/>
      <c r="H1746" s="13"/>
      <c r="I1746" s="13"/>
    </row>
    <row r="1747" spans="5:9" s="1" customFormat="1" ht="12.75">
      <c r="E1747" s="13"/>
      <c r="F1747" s="13"/>
      <c r="G1747" s="13"/>
      <c r="H1747" s="13"/>
      <c r="I1747" s="13"/>
    </row>
    <row r="1748" spans="5:9" s="1" customFormat="1" ht="12.75">
      <c r="E1748" s="13"/>
      <c r="F1748" s="13"/>
      <c r="G1748" s="13"/>
      <c r="H1748" s="13"/>
      <c r="I1748" s="13"/>
    </row>
    <row r="1749" spans="5:9" s="1" customFormat="1" ht="12.75">
      <c r="E1749" s="13"/>
      <c r="F1749" s="13"/>
      <c r="G1749" s="13"/>
      <c r="H1749" s="13"/>
      <c r="I1749" s="13"/>
    </row>
    <row r="1750" spans="5:9" s="1" customFormat="1" ht="12.75">
      <c r="E1750" s="13"/>
      <c r="F1750" s="13"/>
      <c r="G1750" s="13"/>
      <c r="H1750" s="13"/>
      <c r="I1750" s="13"/>
    </row>
    <row r="1751" spans="5:9" s="1" customFormat="1" ht="12.75">
      <c r="E1751" s="13"/>
      <c r="F1751" s="13"/>
      <c r="G1751" s="13"/>
      <c r="H1751" s="13"/>
      <c r="I1751" s="13"/>
    </row>
    <row r="1752" spans="5:9" s="1" customFormat="1" ht="12.75">
      <c r="E1752" s="13"/>
      <c r="F1752" s="13"/>
      <c r="G1752" s="13"/>
      <c r="H1752" s="13"/>
      <c r="I1752" s="13"/>
    </row>
    <row r="1753" spans="5:9" s="1" customFormat="1" ht="12.75">
      <c r="E1753" s="13"/>
      <c r="F1753" s="13"/>
      <c r="G1753" s="13"/>
      <c r="H1753" s="13"/>
      <c r="I1753" s="13"/>
    </row>
    <row r="1754" spans="5:9" s="1" customFormat="1" ht="12.75">
      <c r="E1754" s="13"/>
      <c r="F1754" s="13"/>
      <c r="G1754" s="13"/>
      <c r="H1754" s="13"/>
      <c r="I1754" s="13"/>
    </row>
    <row r="1755" spans="5:9" s="1" customFormat="1" ht="12.75">
      <c r="E1755" s="13"/>
      <c r="F1755" s="13"/>
      <c r="G1755" s="13"/>
      <c r="H1755" s="13"/>
      <c r="I1755" s="13"/>
    </row>
    <row r="1756" spans="5:9" s="1" customFormat="1" ht="12.75">
      <c r="E1756" s="13"/>
      <c r="F1756" s="13"/>
      <c r="G1756" s="13"/>
      <c r="H1756" s="13"/>
      <c r="I1756" s="13"/>
    </row>
    <row r="1757" spans="5:9" s="1" customFormat="1" ht="12.75">
      <c r="E1757" s="13"/>
      <c r="F1757" s="13"/>
      <c r="G1757" s="13"/>
      <c r="H1757" s="13"/>
      <c r="I1757" s="13"/>
    </row>
    <row r="1758" spans="5:9" s="1" customFormat="1" ht="12.75">
      <c r="E1758" s="13"/>
      <c r="F1758" s="13"/>
      <c r="G1758" s="13"/>
      <c r="H1758" s="13"/>
      <c r="I1758" s="13"/>
    </row>
    <row r="1759" spans="5:9" s="1" customFormat="1" ht="12.75">
      <c r="E1759" s="13"/>
      <c r="F1759" s="13"/>
      <c r="G1759" s="13"/>
      <c r="H1759" s="13"/>
      <c r="I1759" s="13"/>
    </row>
    <row r="1760" spans="5:9" s="1" customFormat="1" ht="12.75">
      <c r="E1760" s="13"/>
      <c r="F1760" s="13"/>
      <c r="G1760" s="13"/>
      <c r="H1760" s="13"/>
      <c r="I1760" s="13"/>
    </row>
    <row r="1761" spans="5:9" s="1" customFormat="1" ht="12.75">
      <c r="E1761" s="13"/>
      <c r="F1761" s="13"/>
      <c r="G1761" s="13"/>
      <c r="H1761" s="13"/>
      <c r="I1761" s="13"/>
    </row>
    <row r="1762" spans="5:9" s="1" customFormat="1" ht="12.75">
      <c r="E1762" s="13"/>
      <c r="F1762" s="13"/>
      <c r="G1762" s="13"/>
      <c r="H1762" s="13"/>
      <c r="I1762" s="13"/>
    </row>
    <row r="1763" spans="5:9" s="1" customFormat="1" ht="12.75">
      <c r="E1763" s="13"/>
      <c r="F1763" s="13"/>
      <c r="G1763" s="13"/>
      <c r="H1763" s="13"/>
      <c r="I1763" s="13"/>
    </row>
    <row r="1764" spans="5:9" s="1" customFormat="1" ht="12.75">
      <c r="E1764" s="13"/>
      <c r="F1764" s="13"/>
      <c r="G1764" s="13"/>
      <c r="H1764" s="13"/>
      <c r="I1764" s="13"/>
    </row>
    <row r="1765" spans="5:9" s="1" customFormat="1" ht="12.75">
      <c r="E1765" s="13"/>
      <c r="F1765" s="13"/>
      <c r="G1765" s="13"/>
      <c r="H1765" s="13"/>
      <c r="I1765" s="13"/>
    </row>
    <row r="1766" spans="5:9" s="1" customFormat="1" ht="12.75">
      <c r="E1766" s="13"/>
      <c r="F1766" s="13"/>
      <c r="G1766" s="13"/>
      <c r="H1766" s="13"/>
      <c r="I1766" s="13"/>
    </row>
    <row r="1767" spans="5:9" s="1" customFormat="1" ht="12.75">
      <c r="E1767" s="13"/>
      <c r="F1767" s="13"/>
      <c r="G1767" s="13"/>
      <c r="H1767" s="13"/>
      <c r="I1767" s="13"/>
    </row>
    <row r="1768" spans="5:9" s="1" customFormat="1" ht="12.75">
      <c r="E1768" s="13"/>
      <c r="F1768" s="13"/>
      <c r="G1768" s="13"/>
      <c r="H1768" s="13"/>
      <c r="I1768" s="13"/>
    </row>
    <row r="1769" spans="5:9" s="1" customFormat="1" ht="12.75">
      <c r="E1769" s="13"/>
      <c r="F1769" s="13"/>
      <c r="G1769" s="13"/>
      <c r="H1769" s="13"/>
      <c r="I1769" s="13"/>
    </row>
    <row r="1770" spans="5:9" s="1" customFormat="1" ht="12.75">
      <c r="E1770" s="13"/>
      <c r="F1770" s="13"/>
      <c r="G1770" s="13"/>
      <c r="H1770" s="13"/>
      <c r="I1770" s="13"/>
    </row>
    <row r="1771" spans="5:9" s="1" customFormat="1" ht="12.75">
      <c r="E1771" s="13"/>
      <c r="F1771" s="13"/>
      <c r="G1771" s="13"/>
      <c r="H1771" s="13"/>
      <c r="I1771" s="13"/>
    </row>
    <row r="1772" spans="5:9" s="1" customFormat="1" ht="12.75">
      <c r="E1772" s="13"/>
      <c r="F1772" s="13"/>
      <c r="G1772" s="13"/>
      <c r="H1772" s="13"/>
      <c r="I1772" s="13"/>
    </row>
    <row r="1773" spans="5:9" s="1" customFormat="1" ht="12.75">
      <c r="E1773" s="13"/>
      <c r="F1773" s="13"/>
      <c r="G1773" s="13"/>
      <c r="H1773" s="13"/>
      <c r="I1773" s="13"/>
    </row>
    <row r="1774" spans="5:9" s="1" customFormat="1" ht="12.75">
      <c r="E1774" s="13"/>
      <c r="F1774" s="13"/>
      <c r="G1774" s="13"/>
      <c r="H1774" s="13"/>
      <c r="I1774" s="13"/>
    </row>
    <row r="1775" spans="5:9" s="1" customFormat="1" ht="12.75">
      <c r="E1775" s="13"/>
      <c r="F1775" s="13"/>
      <c r="G1775" s="13"/>
      <c r="H1775" s="13"/>
      <c r="I1775" s="13"/>
    </row>
    <row r="1776" spans="5:9" s="1" customFormat="1" ht="12.75">
      <c r="E1776" s="13"/>
      <c r="F1776" s="13"/>
      <c r="G1776" s="13"/>
      <c r="H1776" s="13"/>
      <c r="I1776" s="13"/>
    </row>
    <row r="1777" spans="5:9" s="1" customFormat="1" ht="12.75">
      <c r="E1777" s="13"/>
      <c r="F1777" s="13"/>
      <c r="G1777" s="13"/>
      <c r="H1777" s="13"/>
      <c r="I1777" s="13"/>
    </row>
    <row r="1778" spans="5:9" s="1" customFormat="1" ht="12.75">
      <c r="E1778" s="13"/>
      <c r="F1778" s="13"/>
      <c r="G1778" s="13"/>
      <c r="H1778" s="13"/>
      <c r="I1778" s="13"/>
    </row>
    <row r="1779" spans="5:9" s="1" customFormat="1" ht="12.75">
      <c r="E1779" s="13"/>
      <c r="F1779" s="13"/>
      <c r="G1779" s="13"/>
      <c r="H1779" s="13"/>
      <c r="I1779" s="13"/>
    </row>
    <row r="1780" spans="5:9" s="1" customFormat="1" ht="12.75">
      <c r="E1780" s="13"/>
      <c r="F1780" s="13"/>
      <c r="G1780" s="13"/>
      <c r="H1780" s="13"/>
      <c r="I1780" s="13"/>
    </row>
    <row r="1781" spans="5:9" s="1" customFormat="1" ht="12.75">
      <c r="E1781" s="13"/>
      <c r="F1781" s="13"/>
      <c r="G1781" s="13"/>
      <c r="H1781" s="13"/>
      <c r="I1781" s="13"/>
    </row>
    <row r="1782" spans="5:9" s="1" customFormat="1" ht="12.75">
      <c r="E1782" s="13"/>
      <c r="F1782" s="13"/>
      <c r="G1782" s="13"/>
      <c r="H1782" s="13"/>
      <c r="I1782" s="13"/>
    </row>
    <row r="1783" spans="5:9" s="1" customFormat="1" ht="12.75">
      <c r="E1783" s="13"/>
      <c r="F1783" s="13"/>
      <c r="G1783" s="13"/>
      <c r="H1783" s="13"/>
      <c r="I1783" s="13"/>
    </row>
    <row r="1784" spans="5:9" s="1" customFormat="1" ht="12.75">
      <c r="E1784" s="13"/>
      <c r="F1784" s="13"/>
      <c r="G1784" s="13"/>
      <c r="H1784" s="13"/>
      <c r="I1784" s="13"/>
    </row>
    <row r="1785" spans="5:9" s="1" customFormat="1" ht="12.75">
      <c r="E1785" s="13"/>
      <c r="F1785" s="13"/>
      <c r="G1785" s="13"/>
      <c r="H1785" s="13"/>
      <c r="I1785" s="13"/>
    </row>
    <row r="1786" spans="5:9" s="1" customFormat="1" ht="12.75">
      <c r="E1786" s="13"/>
      <c r="F1786" s="13"/>
      <c r="G1786" s="13"/>
      <c r="H1786" s="13"/>
      <c r="I1786" s="13"/>
    </row>
    <row r="1787" spans="5:9" s="1" customFormat="1" ht="12.75">
      <c r="E1787" s="13"/>
      <c r="F1787" s="13"/>
      <c r="G1787" s="13"/>
      <c r="H1787" s="13"/>
      <c r="I1787" s="13"/>
    </row>
    <row r="1788" spans="5:9" s="1" customFormat="1" ht="12.75">
      <c r="E1788" s="13"/>
      <c r="F1788" s="13"/>
      <c r="G1788" s="13"/>
      <c r="H1788" s="13"/>
      <c r="I1788" s="13"/>
    </row>
    <row r="1789" spans="5:9" s="1" customFormat="1" ht="12.75">
      <c r="E1789" s="13"/>
      <c r="F1789" s="13"/>
      <c r="G1789" s="13"/>
      <c r="H1789" s="13"/>
      <c r="I1789" s="13"/>
    </row>
    <row r="1790" spans="5:9" s="1" customFormat="1" ht="12.75">
      <c r="E1790" s="13"/>
      <c r="F1790" s="13"/>
      <c r="G1790" s="13"/>
      <c r="H1790" s="13"/>
      <c r="I1790" s="13"/>
    </row>
    <row r="1791" spans="5:9" s="1" customFormat="1" ht="12.75">
      <c r="E1791" s="13"/>
      <c r="F1791" s="13"/>
      <c r="G1791" s="13"/>
      <c r="H1791" s="13"/>
      <c r="I1791" s="13"/>
    </row>
    <row r="1792" spans="5:9" s="1" customFormat="1" ht="12.75">
      <c r="E1792" s="13"/>
      <c r="F1792" s="13"/>
      <c r="G1792" s="13"/>
      <c r="H1792" s="13"/>
      <c r="I1792" s="13"/>
    </row>
    <row r="1793" spans="5:9" s="1" customFormat="1" ht="12.75">
      <c r="E1793" s="13"/>
      <c r="F1793" s="13"/>
      <c r="G1793" s="13"/>
      <c r="H1793" s="13"/>
      <c r="I1793" s="13"/>
    </row>
    <row r="1794" spans="5:9" s="1" customFormat="1" ht="12.75">
      <c r="E1794" s="13"/>
      <c r="F1794" s="13"/>
      <c r="G1794" s="13"/>
      <c r="H1794" s="13"/>
      <c r="I1794" s="13"/>
    </row>
    <row r="1795" spans="5:9" s="1" customFormat="1" ht="12.75">
      <c r="E1795" s="13"/>
      <c r="F1795" s="13"/>
      <c r="G1795" s="13"/>
      <c r="H1795" s="13"/>
      <c r="I1795" s="13"/>
    </row>
    <row r="1796" spans="5:9" s="1" customFormat="1" ht="12.75">
      <c r="E1796" s="13"/>
      <c r="F1796" s="13"/>
      <c r="G1796" s="13"/>
      <c r="H1796" s="13"/>
      <c r="I1796" s="13"/>
    </row>
    <row r="1797" spans="5:9" s="1" customFormat="1" ht="12.75">
      <c r="E1797" s="13"/>
      <c r="F1797" s="13"/>
      <c r="G1797" s="13"/>
      <c r="H1797" s="13"/>
      <c r="I1797" s="13"/>
    </row>
    <row r="1798" spans="5:9" s="1" customFormat="1" ht="12.75">
      <c r="E1798" s="13"/>
      <c r="F1798" s="13"/>
      <c r="G1798" s="13"/>
      <c r="H1798" s="13"/>
      <c r="I1798" s="13"/>
    </row>
    <row r="1799" spans="5:9" s="1" customFormat="1" ht="12.75">
      <c r="E1799" s="13"/>
      <c r="F1799" s="13"/>
      <c r="G1799" s="13"/>
      <c r="H1799" s="13"/>
      <c r="I1799" s="13"/>
    </row>
    <row r="1800" spans="5:9" s="1" customFormat="1" ht="12.75">
      <c r="E1800" s="13"/>
      <c r="F1800" s="13"/>
      <c r="G1800" s="13"/>
      <c r="H1800" s="13"/>
      <c r="I1800" s="13"/>
    </row>
    <row r="1801" spans="5:9" s="1" customFormat="1" ht="12.75">
      <c r="E1801" s="13"/>
      <c r="F1801" s="13"/>
      <c r="G1801" s="13"/>
      <c r="H1801" s="13"/>
      <c r="I1801" s="13"/>
    </row>
    <row r="1802" spans="5:9" s="1" customFormat="1" ht="12.75">
      <c r="E1802" s="13"/>
      <c r="F1802" s="13"/>
      <c r="G1802" s="13"/>
      <c r="H1802" s="13"/>
      <c r="I1802" s="13"/>
    </row>
    <row r="1803" spans="5:9" s="1" customFormat="1" ht="12.75">
      <c r="E1803" s="13"/>
      <c r="F1803" s="13"/>
      <c r="G1803" s="13"/>
      <c r="H1803" s="13"/>
      <c r="I1803" s="13"/>
    </row>
    <row r="1804" spans="5:9" s="1" customFormat="1" ht="12.75">
      <c r="E1804" s="13"/>
      <c r="F1804" s="13"/>
      <c r="G1804" s="13"/>
      <c r="H1804" s="13"/>
      <c r="I1804" s="13"/>
    </row>
    <row r="1805" spans="5:9" s="1" customFormat="1" ht="12.75">
      <c r="E1805" s="13"/>
      <c r="F1805" s="13"/>
      <c r="G1805" s="13"/>
      <c r="H1805" s="13"/>
      <c r="I1805" s="13"/>
    </row>
    <row r="1806" spans="5:9" s="1" customFormat="1" ht="12.75">
      <c r="E1806" s="13"/>
      <c r="F1806" s="13"/>
      <c r="G1806" s="13"/>
      <c r="H1806" s="13"/>
      <c r="I1806" s="13"/>
    </row>
    <row r="1807" spans="5:9" s="1" customFormat="1" ht="12.75">
      <c r="E1807" s="13"/>
      <c r="F1807" s="13"/>
      <c r="G1807" s="13"/>
      <c r="H1807" s="13"/>
      <c r="I1807" s="13"/>
    </row>
    <row r="1808" spans="5:9" s="1" customFormat="1" ht="12.75">
      <c r="E1808" s="13"/>
      <c r="F1808" s="13"/>
      <c r="G1808" s="13"/>
      <c r="H1808" s="13"/>
      <c r="I1808" s="13"/>
    </row>
    <row r="1809" spans="5:9" s="1" customFormat="1" ht="12.75">
      <c r="E1809" s="13"/>
      <c r="F1809" s="13"/>
      <c r="G1809" s="13"/>
      <c r="H1809" s="13"/>
      <c r="I1809" s="13"/>
    </row>
    <row r="1810" spans="5:9" s="1" customFormat="1" ht="12.75">
      <c r="E1810" s="13"/>
      <c r="F1810" s="13"/>
      <c r="G1810" s="13"/>
      <c r="H1810" s="13"/>
      <c r="I1810" s="13"/>
    </row>
    <row r="1811" spans="5:9" s="1" customFormat="1" ht="12.75">
      <c r="E1811" s="13"/>
      <c r="F1811" s="13"/>
      <c r="G1811" s="13"/>
      <c r="H1811" s="13"/>
      <c r="I1811" s="13"/>
    </row>
    <row r="1812" spans="5:9" s="1" customFormat="1" ht="12.75">
      <c r="E1812" s="13"/>
      <c r="F1812" s="13"/>
      <c r="G1812" s="13"/>
      <c r="H1812" s="13"/>
      <c r="I1812" s="13"/>
    </row>
    <row r="1813" spans="5:9" s="1" customFormat="1" ht="12.75">
      <c r="E1813" s="13"/>
      <c r="F1813" s="13"/>
      <c r="G1813" s="13"/>
      <c r="H1813" s="13"/>
      <c r="I1813" s="13"/>
    </row>
    <row r="1814" spans="5:9" s="1" customFormat="1" ht="12.75">
      <c r="E1814" s="13"/>
      <c r="F1814" s="13"/>
      <c r="G1814" s="13"/>
      <c r="H1814" s="13"/>
      <c r="I1814" s="13"/>
    </row>
    <row r="1815" spans="5:9" s="1" customFormat="1" ht="12.75">
      <c r="E1815" s="13"/>
      <c r="F1815" s="13"/>
      <c r="G1815" s="13"/>
      <c r="H1815" s="13"/>
      <c r="I1815" s="13"/>
    </row>
    <row r="1816" spans="5:9" s="1" customFormat="1" ht="12.75">
      <c r="E1816" s="13"/>
      <c r="F1816" s="13"/>
      <c r="G1816" s="13"/>
      <c r="H1816" s="13"/>
      <c r="I1816" s="13"/>
    </row>
    <row r="1817" spans="5:9" s="1" customFormat="1" ht="12.75">
      <c r="E1817" s="13"/>
      <c r="F1817" s="13"/>
      <c r="G1817" s="13"/>
      <c r="H1817" s="13"/>
      <c r="I1817" s="13"/>
    </row>
    <row r="1818" spans="5:9" s="1" customFormat="1" ht="12.75">
      <c r="E1818" s="13"/>
      <c r="F1818" s="13"/>
      <c r="G1818" s="13"/>
      <c r="H1818" s="13"/>
      <c r="I1818" s="13"/>
    </row>
    <row r="1819" spans="5:9" s="1" customFormat="1" ht="12.75">
      <c r="E1819" s="13"/>
      <c r="F1819" s="13"/>
      <c r="G1819" s="13"/>
      <c r="H1819" s="13"/>
      <c r="I1819" s="13"/>
    </row>
    <row r="1820" spans="5:9" s="1" customFormat="1" ht="12.75">
      <c r="E1820" s="13"/>
      <c r="F1820" s="13"/>
      <c r="G1820" s="13"/>
      <c r="H1820" s="13"/>
      <c r="I1820" s="13"/>
    </row>
    <row r="1821" spans="5:9" s="1" customFormat="1" ht="12.75">
      <c r="E1821" s="13"/>
      <c r="F1821" s="13"/>
      <c r="G1821" s="13"/>
      <c r="H1821" s="13"/>
      <c r="I1821" s="13"/>
    </row>
    <row r="1822" spans="5:9" s="1" customFormat="1" ht="12.75">
      <c r="E1822" s="13"/>
      <c r="F1822" s="13"/>
      <c r="G1822" s="13"/>
      <c r="H1822" s="13"/>
      <c r="I1822" s="13"/>
    </row>
    <row r="1823" spans="5:9" s="1" customFormat="1" ht="12.75">
      <c r="E1823" s="13"/>
      <c r="F1823" s="13"/>
      <c r="G1823" s="13"/>
      <c r="H1823" s="13"/>
      <c r="I1823" s="13"/>
    </row>
    <row r="1824" spans="5:9" s="1" customFormat="1" ht="12.75">
      <c r="E1824" s="13"/>
      <c r="F1824" s="13"/>
      <c r="G1824" s="13"/>
      <c r="H1824" s="13"/>
      <c r="I1824" s="13"/>
    </row>
    <row r="1825" spans="5:9" s="1" customFormat="1" ht="12.75">
      <c r="E1825" s="13"/>
      <c r="F1825" s="13"/>
      <c r="G1825" s="13"/>
      <c r="H1825" s="13"/>
      <c r="I1825" s="13"/>
    </row>
    <row r="1826" spans="5:9" s="1" customFormat="1" ht="12.75">
      <c r="E1826" s="13"/>
      <c r="F1826" s="13"/>
      <c r="G1826" s="13"/>
      <c r="H1826" s="13"/>
      <c r="I1826" s="13"/>
    </row>
    <row r="1827" spans="5:9" s="1" customFormat="1" ht="12.75">
      <c r="E1827" s="13"/>
      <c r="F1827" s="13"/>
      <c r="G1827" s="13"/>
      <c r="H1827" s="13"/>
      <c r="I1827" s="13"/>
    </row>
    <row r="1828" spans="5:9" s="1" customFormat="1" ht="12.75">
      <c r="E1828" s="13"/>
      <c r="F1828" s="13"/>
      <c r="G1828" s="13"/>
      <c r="H1828" s="13"/>
      <c r="I1828" s="13"/>
    </row>
    <row r="1829" spans="5:9" s="1" customFormat="1" ht="12.75">
      <c r="E1829" s="13"/>
      <c r="F1829" s="13"/>
      <c r="G1829" s="13"/>
      <c r="H1829" s="13"/>
      <c r="I1829" s="13"/>
    </row>
    <row r="1830" spans="5:9" s="1" customFormat="1" ht="12.75">
      <c r="E1830" s="13"/>
      <c r="F1830" s="13"/>
      <c r="G1830" s="13"/>
      <c r="H1830" s="13"/>
      <c r="I1830" s="13"/>
    </row>
    <row r="1831" spans="5:9" s="1" customFormat="1" ht="12.75">
      <c r="E1831" s="13"/>
      <c r="F1831" s="13"/>
      <c r="G1831" s="13"/>
      <c r="H1831" s="13"/>
      <c r="I1831" s="13"/>
    </row>
    <row r="1832" spans="5:9" s="1" customFormat="1" ht="12.75">
      <c r="E1832" s="13"/>
      <c r="F1832" s="13"/>
      <c r="G1832" s="13"/>
      <c r="H1832" s="13"/>
      <c r="I1832" s="13"/>
    </row>
    <row r="1833" spans="5:9" s="1" customFormat="1" ht="12.75">
      <c r="E1833" s="13"/>
      <c r="F1833" s="13"/>
      <c r="G1833" s="13"/>
      <c r="H1833" s="13"/>
      <c r="I1833" s="13"/>
    </row>
    <row r="1834" spans="5:9" s="1" customFormat="1" ht="12.75">
      <c r="E1834" s="13"/>
      <c r="F1834" s="13"/>
      <c r="G1834" s="13"/>
      <c r="H1834" s="13"/>
      <c r="I1834" s="13"/>
    </row>
    <row r="1835" spans="5:9" s="1" customFormat="1" ht="12.75">
      <c r="E1835" s="13"/>
      <c r="F1835" s="13"/>
      <c r="G1835" s="13"/>
      <c r="H1835" s="13"/>
      <c r="I1835" s="13"/>
    </row>
    <row r="1836" spans="5:9" s="1" customFormat="1" ht="12.75">
      <c r="E1836" s="13"/>
      <c r="F1836" s="13"/>
      <c r="G1836" s="13"/>
      <c r="H1836" s="13"/>
      <c r="I1836" s="13"/>
    </row>
    <row r="1837" spans="5:9" s="1" customFormat="1" ht="12.75">
      <c r="E1837" s="13"/>
      <c r="F1837" s="13"/>
      <c r="G1837" s="13"/>
      <c r="H1837" s="13"/>
      <c r="I1837" s="13"/>
    </row>
    <row r="1838" spans="5:9" s="1" customFormat="1" ht="12.75">
      <c r="E1838" s="13"/>
      <c r="F1838" s="13"/>
      <c r="G1838" s="13"/>
      <c r="H1838" s="13"/>
      <c r="I1838" s="13"/>
    </row>
    <row r="1839" spans="5:9" s="1" customFormat="1" ht="12.75">
      <c r="E1839" s="13"/>
      <c r="F1839" s="13"/>
      <c r="G1839" s="13"/>
      <c r="H1839" s="13"/>
      <c r="I1839" s="13"/>
    </row>
    <row r="1840" spans="5:9" s="1" customFormat="1" ht="12.75">
      <c r="E1840" s="13"/>
      <c r="F1840" s="13"/>
      <c r="G1840" s="13"/>
      <c r="H1840" s="13"/>
      <c r="I1840" s="13"/>
    </row>
    <row r="1841" spans="5:9" s="1" customFormat="1" ht="12.75">
      <c r="E1841" s="13"/>
      <c r="F1841" s="13"/>
      <c r="G1841" s="13"/>
      <c r="H1841" s="13"/>
      <c r="I1841" s="13"/>
    </row>
    <row r="1842" spans="5:9" s="1" customFormat="1" ht="12.75">
      <c r="E1842" s="13"/>
      <c r="F1842" s="13"/>
      <c r="G1842" s="13"/>
      <c r="H1842" s="13"/>
      <c r="I1842" s="13"/>
    </row>
    <row r="1843" spans="5:9" s="1" customFormat="1" ht="12.75">
      <c r="E1843" s="13"/>
      <c r="F1843" s="13"/>
      <c r="G1843" s="13"/>
      <c r="H1843" s="13"/>
      <c r="I1843" s="13"/>
    </row>
    <row r="1844" spans="5:9" s="1" customFormat="1" ht="12.75">
      <c r="E1844" s="13"/>
      <c r="F1844" s="13"/>
      <c r="G1844" s="13"/>
      <c r="H1844" s="13"/>
      <c r="I1844" s="13"/>
    </row>
    <row r="1845" spans="5:9" s="1" customFormat="1" ht="12.75">
      <c r="E1845" s="13"/>
      <c r="F1845" s="13"/>
      <c r="G1845" s="13"/>
      <c r="H1845" s="13"/>
      <c r="I1845" s="13"/>
    </row>
    <row r="1846" spans="5:9" s="1" customFormat="1" ht="12.75">
      <c r="E1846" s="13"/>
      <c r="F1846" s="13"/>
      <c r="G1846" s="13"/>
      <c r="H1846" s="13"/>
      <c r="I1846" s="13"/>
    </row>
    <row r="1847" spans="5:9" s="1" customFormat="1" ht="12.75">
      <c r="E1847" s="13"/>
      <c r="F1847" s="13"/>
      <c r="G1847" s="13"/>
      <c r="H1847" s="13"/>
      <c r="I1847" s="13"/>
    </row>
    <row r="1848" spans="5:9" s="1" customFormat="1" ht="12.75">
      <c r="E1848" s="13"/>
      <c r="F1848" s="13"/>
      <c r="G1848" s="13"/>
      <c r="H1848" s="13"/>
      <c r="I1848" s="13"/>
    </row>
    <row r="1849" spans="5:9" s="1" customFormat="1" ht="12.75">
      <c r="E1849" s="13"/>
      <c r="F1849" s="13"/>
      <c r="G1849" s="13"/>
      <c r="H1849" s="13"/>
      <c r="I1849" s="13"/>
    </row>
    <row r="1850" spans="5:9" s="1" customFormat="1" ht="12.75">
      <c r="E1850" s="13"/>
      <c r="F1850" s="13"/>
      <c r="G1850" s="13"/>
      <c r="H1850" s="13"/>
      <c r="I1850" s="13"/>
    </row>
    <row r="1851" spans="5:9" s="1" customFormat="1" ht="12.75">
      <c r="E1851" s="13"/>
      <c r="F1851" s="13"/>
      <c r="G1851" s="13"/>
      <c r="H1851" s="13"/>
      <c r="I1851" s="13"/>
    </row>
    <row r="1852" spans="5:9" s="1" customFormat="1" ht="12.75">
      <c r="E1852" s="13"/>
      <c r="F1852" s="13"/>
      <c r="G1852" s="13"/>
      <c r="H1852" s="13"/>
      <c r="I1852" s="13"/>
    </row>
    <row r="1853" spans="5:9" s="1" customFormat="1" ht="12.75">
      <c r="E1853" s="13"/>
      <c r="F1853" s="13"/>
      <c r="G1853" s="13"/>
      <c r="H1853" s="13"/>
      <c r="I1853" s="13"/>
    </row>
    <row r="1854" spans="5:9" s="1" customFormat="1" ht="12.75">
      <c r="E1854" s="13"/>
      <c r="F1854" s="13"/>
      <c r="G1854" s="13"/>
      <c r="H1854" s="13"/>
      <c r="I1854" s="13"/>
    </row>
    <row r="1855" spans="5:9" s="1" customFormat="1" ht="12.75">
      <c r="E1855" s="13"/>
      <c r="F1855" s="13"/>
      <c r="G1855" s="13"/>
      <c r="H1855" s="13"/>
      <c r="I1855" s="13"/>
    </row>
    <row r="1856" spans="5:9" s="1" customFormat="1" ht="12.75">
      <c r="E1856" s="13"/>
      <c r="F1856" s="13"/>
      <c r="G1856" s="13"/>
      <c r="H1856" s="13"/>
      <c r="I1856" s="13"/>
    </row>
    <row r="1857" spans="5:9" s="1" customFormat="1" ht="12.75">
      <c r="E1857" s="13"/>
      <c r="F1857" s="13"/>
      <c r="G1857" s="13"/>
      <c r="H1857" s="13"/>
      <c r="I1857" s="13"/>
    </row>
    <row r="1858" spans="5:9" s="1" customFormat="1" ht="12.75">
      <c r="E1858" s="13"/>
      <c r="F1858" s="13"/>
      <c r="G1858" s="13"/>
      <c r="H1858" s="13"/>
      <c r="I1858" s="13"/>
    </row>
    <row r="1859" spans="5:9" s="1" customFormat="1" ht="12.75">
      <c r="E1859" s="13"/>
      <c r="F1859" s="13"/>
      <c r="G1859" s="13"/>
      <c r="H1859" s="13"/>
      <c r="I1859" s="13"/>
    </row>
    <row r="1860" spans="5:9" s="1" customFormat="1" ht="12.75">
      <c r="E1860" s="13"/>
      <c r="F1860" s="13"/>
      <c r="G1860" s="13"/>
      <c r="H1860" s="13"/>
      <c r="I1860" s="13"/>
    </row>
    <row r="1861" spans="5:9" s="1" customFormat="1" ht="12.75">
      <c r="E1861" s="13"/>
      <c r="F1861" s="13"/>
      <c r="G1861" s="13"/>
      <c r="H1861" s="13"/>
      <c r="I1861" s="13"/>
    </row>
    <row r="1862" spans="5:9" s="1" customFormat="1" ht="12.75">
      <c r="E1862" s="13"/>
      <c r="F1862" s="13"/>
      <c r="G1862" s="13"/>
      <c r="H1862" s="13"/>
      <c r="I1862" s="13"/>
    </row>
    <row r="1863" spans="5:9" s="1" customFormat="1" ht="12.75">
      <c r="E1863" s="13"/>
      <c r="F1863" s="13"/>
      <c r="G1863" s="13"/>
      <c r="H1863" s="13"/>
      <c r="I1863" s="13"/>
    </row>
    <row r="1864" spans="5:9" s="1" customFormat="1" ht="12.75">
      <c r="E1864" s="13"/>
      <c r="F1864" s="13"/>
      <c r="G1864" s="13"/>
      <c r="H1864" s="13"/>
      <c r="I1864" s="13"/>
    </row>
    <row r="1865" spans="5:9" s="1" customFormat="1" ht="12.75">
      <c r="E1865" s="13"/>
      <c r="F1865" s="13"/>
      <c r="G1865" s="13"/>
      <c r="H1865" s="13"/>
      <c r="I1865" s="13"/>
    </row>
    <row r="1866" spans="5:9" s="1" customFormat="1" ht="12.75">
      <c r="E1866" s="13"/>
      <c r="F1866" s="13"/>
      <c r="G1866" s="13"/>
      <c r="H1866" s="13"/>
      <c r="I1866" s="13"/>
    </row>
    <row r="1867" spans="5:9" s="1" customFormat="1" ht="12.75">
      <c r="E1867" s="13"/>
      <c r="F1867" s="13"/>
      <c r="G1867" s="13"/>
      <c r="H1867" s="13"/>
      <c r="I1867" s="13"/>
    </row>
    <row r="1868" spans="5:9" s="1" customFormat="1" ht="12.75">
      <c r="E1868" s="13"/>
      <c r="F1868" s="13"/>
      <c r="G1868" s="13"/>
      <c r="H1868" s="13"/>
      <c r="I1868" s="13"/>
    </row>
    <row r="1869" spans="5:9" s="1" customFormat="1" ht="12.75">
      <c r="E1869" s="13"/>
      <c r="F1869" s="13"/>
      <c r="G1869" s="13"/>
      <c r="H1869" s="13"/>
      <c r="I1869" s="13"/>
    </row>
    <row r="1870" spans="5:9" s="1" customFormat="1" ht="12.75">
      <c r="E1870" s="13"/>
      <c r="F1870" s="13"/>
      <c r="G1870" s="13"/>
      <c r="H1870" s="13"/>
      <c r="I1870" s="13"/>
    </row>
    <row r="1871" spans="5:9" s="1" customFormat="1" ht="12.75">
      <c r="E1871" s="13"/>
      <c r="F1871" s="13"/>
      <c r="G1871" s="13"/>
      <c r="H1871" s="13"/>
      <c r="I1871" s="13"/>
    </row>
    <row r="1872" spans="5:9" s="1" customFormat="1" ht="12.75">
      <c r="E1872" s="13"/>
      <c r="F1872" s="13"/>
      <c r="G1872" s="13"/>
      <c r="H1872" s="13"/>
      <c r="I1872" s="13"/>
    </row>
    <row r="1873" spans="5:9" s="1" customFormat="1" ht="12.75">
      <c r="E1873" s="13"/>
      <c r="F1873" s="13"/>
      <c r="G1873" s="13"/>
      <c r="H1873" s="13"/>
      <c r="I1873" s="13"/>
    </row>
    <row r="1874" spans="5:9" s="1" customFormat="1" ht="12.75">
      <c r="E1874" s="13"/>
      <c r="F1874" s="13"/>
      <c r="G1874" s="13"/>
      <c r="H1874" s="13"/>
      <c r="I1874" s="13"/>
    </row>
    <row r="1875" spans="5:9" s="1" customFormat="1" ht="12.75">
      <c r="E1875" s="13"/>
      <c r="F1875" s="13"/>
      <c r="G1875" s="13"/>
      <c r="H1875" s="13"/>
      <c r="I1875" s="13"/>
    </row>
    <row r="1876" spans="5:9" s="1" customFormat="1" ht="12.75">
      <c r="E1876" s="13"/>
      <c r="F1876" s="13"/>
      <c r="G1876" s="13"/>
      <c r="H1876" s="13"/>
      <c r="I1876" s="13"/>
    </row>
    <row r="1877" spans="5:9" s="1" customFormat="1" ht="12.75">
      <c r="E1877" s="13"/>
      <c r="F1877" s="13"/>
      <c r="G1877" s="13"/>
      <c r="H1877" s="13"/>
      <c r="I1877" s="13"/>
    </row>
    <row r="1878" spans="5:9" s="1" customFormat="1" ht="12.75">
      <c r="E1878" s="13"/>
      <c r="F1878" s="13"/>
      <c r="G1878" s="13"/>
      <c r="H1878" s="13"/>
      <c r="I1878" s="13"/>
    </row>
    <row r="1879" spans="5:9" s="1" customFormat="1" ht="12.75">
      <c r="E1879" s="13"/>
      <c r="F1879" s="13"/>
      <c r="G1879" s="13"/>
      <c r="H1879" s="13"/>
      <c r="I1879" s="13"/>
    </row>
    <row r="1880" spans="5:9" s="1" customFormat="1" ht="12.75">
      <c r="E1880" s="13"/>
      <c r="F1880" s="13"/>
      <c r="G1880" s="13"/>
      <c r="H1880" s="13"/>
      <c r="I1880" s="13"/>
    </row>
    <row r="1881" spans="5:9" s="1" customFormat="1" ht="12.75">
      <c r="E1881" s="13"/>
      <c r="F1881" s="13"/>
      <c r="G1881" s="13"/>
      <c r="H1881" s="13"/>
      <c r="I1881" s="13"/>
    </row>
    <row r="1882" spans="5:9" s="1" customFormat="1" ht="12.75">
      <c r="E1882" s="13"/>
      <c r="F1882" s="13"/>
      <c r="G1882" s="13"/>
      <c r="H1882" s="13"/>
      <c r="I1882" s="13"/>
    </row>
    <row r="1883" spans="5:9" s="1" customFormat="1" ht="12.75">
      <c r="E1883" s="13"/>
      <c r="F1883" s="13"/>
      <c r="G1883" s="13"/>
      <c r="H1883" s="13"/>
      <c r="I1883" s="13"/>
    </row>
    <row r="1884" spans="5:9" s="1" customFormat="1" ht="12.75">
      <c r="E1884" s="13"/>
      <c r="F1884" s="13"/>
      <c r="G1884" s="13"/>
      <c r="H1884" s="13"/>
      <c r="I1884" s="13"/>
    </row>
    <row r="1885" spans="5:9" s="1" customFormat="1" ht="12.75">
      <c r="E1885" s="13"/>
      <c r="F1885" s="13"/>
      <c r="G1885" s="13"/>
      <c r="H1885" s="13"/>
      <c r="I1885" s="13"/>
    </row>
    <row r="1886" spans="5:9" s="1" customFormat="1" ht="12.75">
      <c r="E1886" s="13"/>
      <c r="F1886" s="13"/>
      <c r="G1886" s="13"/>
      <c r="H1886" s="13"/>
      <c r="I1886" s="13"/>
    </row>
    <row r="1887" spans="5:9" s="1" customFormat="1" ht="12.75">
      <c r="E1887" s="13"/>
      <c r="F1887" s="13"/>
      <c r="G1887" s="13"/>
      <c r="H1887" s="13"/>
      <c r="I1887" s="13"/>
    </row>
    <row r="1888" spans="5:9" s="1" customFormat="1" ht="12.75">
      <c r="E1888" s="13"/>
      <c r="F1888" s="13"/>
      <c r="G1888" s="13"/>
      <c r="H1888" s="13"/>
      <c r="I1888" s="13"/>
    </row>
    <row r="1889" spans="5:9" s="1" customFormat="1" ht="12.75">
      <c r="E1889" s="13"/>
      <c r="F1889" s="13"/>
      <c r="G1889" s="13"/>
      <c r="H1889" s="13"/>
      <c r="I1889" s="13"/>
    </row>
    <row r="1890" spans="5:9" s="1" customFormat="1" ht="12.75">
      <c r="E1890" s="13"/>
      <c r="F1890" s="13"/>
      <c r="G1890" s="13"/>
      <c r="H1890" s="13"/>
      <c r="I1890" s="13"/>
    </row>
    <row r="1891" spans="5:9" s="1" customFormat="1" ht="12.75">
      <c r="E1891" s="13"/>
      <c r="F1891" s="13"/>
      <c r="G1891" s="13"/>
      <c r="H1891" s="13"/>
      <c r="I1891" s="13"/>
    </row>
    <row r="1892" spans="5:9" s="1" customFormat="1" ht="12.75">
      <c r="E1892" s="13"/>
      <c r="F1892" s="13"/>
      <c r="G1892" s="13"/>
      <c r="H1892" s="13"/>
      <c r="I1892" s="13"/>
    </row>
    <row r="1893" spans="5:9" s="1" customFormat="1" ht="12.75">
      <c r="E1893" s="13"/>
      <c r="F1893" s="13"/>
      <c r="G1893" s="13"/>
      <c r="H1893" s="13"/>
      <c r="I1893" s="13"/>
    </row>
    <row r="1894" spans="5:9" s="1" customFormat="1" ht="12.75">
      <c r="E1894" s="13"/>
      <c r="F1894" s="13"/>
      <c r="G1894" s="13"/>
      <c r="H1894" s="13"/>
      <c r="I1894" s="13"/>
    </row>
    <row r="1895" spans="5:9" s="1" customFormat="1" ht="12.75">
      <c r="E1895" s="13"/>
      <c r="F1895" s="13"/>
      <c r="G1895" s="13"/>
      <c r="H1895" s="13"/>
      <c r="I1895" s="13"/>
    </row>
    <row r="1896" spans="5:9" s="1" customFormat="1" ht="12.75">
      <c r="E1896" s="13"/>
      <c r="F1896" s="13"/>
      <c r="G1896" s="13"/>
      <c r="H1896" s="13"/>
      <c r="I1896" s="13"/>
    </row>
    <row r="1897" spans="5:9" s="1" customFormat="1" ht="12.75">
      <c r="E1897" s="13"/>
      <c r="F1897" s="13"/>
      <c r="G1897" s="13"/>
      <c r="H1897" s="13"/>
      <c r="I1897" s="13"/>
    </row>
    <row r="1898" spans="5:9" s="1" customFormat="1" ht="12.75">
      <c r="E1898" s="13"/>
      <c r="F1898" s="13"/>
      <c r="G1898" s="13"/>
      <c r="H1898" s="13"/>
      <c r="I1898" s="13"/>
    </row>
    <row r="1899" spans="5:9" s="1" customFormat="1" ht="12.75">
      <c r="E1899" s="13"/>
      <c r="F1899" s="13"/>
      <c r="G1899" s="13"/>
      <c r="H1899" s="13"/>
      <c r="I1899" s="13"/>
    </row>
    <row r="1900" spans="5:9" s="1" customFormat="1" ht="12.75">
      <c r="E1900" s="13"/>
      <c r="F1900" s="13"/>
      <c r="G1900" s="13"/>
      <c r="H1900" s="13"/>
      <c r="I1900" s="13"/>
    </row>
    <row r="1901" spans="5:9" s="1" customFormat="1" ht="12.75">
      <c r="E1901" s="13"/>
      <c r="F1901" s="13"/>
      <c r="G1901" s="13"/>
      <c r="H1901" s="13"/>
      <c r="I1901" s="13"/>
    </row>
    <row r="1902" spans="5:9" s="1" customFormat="1" ht="12.75">
      <c r="E1902" s="13"/>
      <c r="F1902" s="13"/>
      <c r="G1902" s="13"/>
      <c r="H1902" s="13"/>
      <c r="I1902" s="13"/>
    </row>
    <row r="1903" spans="5:9" s="1" customFormat="1" ht="12.75">
      <c r="E1903" s="13"/>
      <c r="F1903" s="13"/>
      <c r="G1903" s="13"/>
      <c r="H1903" s="13"/>
      <c r="I1903" s="13"/>
    </row>
    <row r="1904" spans="5:9" s="1" customFormat="1" ht="12.75">
      <c r="E1904" s="13"/>
      <c r="F1904" s="13"/>
      <c r="G1904" s="13"/>
      <c r="H1904" s="13"/>
      <c r="I1904" s="13"/>
    </row>
    <row r="1905" spans="5:9" s="1" customFormat="1" ht="12.75">
      <c r="E1905" s="13"/>
      <c r="F1905" s="13"/>
      <c r="G1905" s="13"/>
      <c r="H1905" s="13"/>
      <c r="I1905" s="13"/>
    </row>
    <row r="1906" spans="5:9" s="1" customFormat="1" ht="12.75">
      <c r="E1906" s="13"/>
      <c r="F1906" s="13"/>
      <c r="G1906" s="13"/>
      <c r="H1906" s="13"/>
      <c r="I1906" s="13"/>
    </row>
    <row r="1907" spans="5:9" s="1" customFormat="1" ht="12.75">
      <c r="E1907" s="13"/>
      <c r="F1907" s="13"/>
      <c r="G1907" s="13"/>
      <c r="H1907" s="13"/>
      <c r="I1907" s="13"/>
    </row>
    <row r="1908" spans="5:9" s="1" customFormat="1" ht="12.75">
      <c r="E1908" s="13"/>
      <c r="F1908" s="13"/>
      <c r="G1908" s="13"/>
      <c r="H1908" s="13"/>
      <c r="I1908" s="13"/>
    </row>
    <row r="1909" spans="5:9" s="1" customFormat="1" ht="12.75">
      <c r="E1909" s="13"/>
      <c r="F1909" s="13"/>
      <c r="G1909" s="13"/>
      <c r="H1909" s="13"/>
      <c r="I1909" s="13"/>
    </row>
    <row r="1910" spans="5:9" s="1" customFormat="1" ht="12.75">
      <c r="E1910" s="13"/>
      <c r="F1910" s="13"/>
      <c r="G1910" s="13"/>
      <c r="H1910" s="13"/>
      <c r="I1910" s="13"/>
    </row>
    <row r="1911" spans="5:9" s="1" customFormat="1" ht="12.75">
      <c r="E1911" s="13"/>
      <c r="F1911" s="13"/>
      <c r="G1911" s="13"/>
      <c r="H1911" s="13"/>
      <c r="I1911" s="13"/>
    </row>
    <row r="1912" spans="5:9" s="1" customFormat="1" ht="12.75">
      <c r="E1912" s="13"/>
      <c r="F1912" s="13"/>
      <c r="G1912" s="13"/>
      <c r="H1912" s="13"/>
      <c r="I1912" s="13"/>
    </row>
    <row r="1913" spans="5:9" s="1" customFormat="1" ht="12.75">
      <c r="E1913" s="13"/>
      <c r="F1913" s="13"/>
      <c r="G1913" s="13"/>
      <c r="H1913" s="13"/>
      <c r="I1913" s="13"/>
    </row>
    <row r="1914" spans="5:9" s="1" customFormat="1" ht="12.75">
      <c r="E1914" s="13"/>
      <c r="F1914" s="13"/>
      <c r="G1914" s="13"/>
      <c r="H1914" s="13"/>
      <c r="I1914" s="13"/>
    </row>
    <row r="1915" spans="5:9" s="1" customFormat="1" ht="12.75">
      <c r="E1915" s="13"/>
      <c r="F1915" s="13"/>
      <c r="G1915" s="13"/>
      <c r="H1915" s="13"/>
      <c r="I1915" s="13"/>
    </row>
    <row r="1916" spans="5:9" s="1" customFormat="1" ht="12.75">
      <c r="E1916" s="13"/>
      <c r="F1916" s="13"/>
      <c r="G1916" s="13"/>
      <c r="H1916" s="13"/>
      <c r="I1916" s="13"/>
    </row>
    <row r="1917" spans="5:9" s="1" customFormat="1" ht="12.75">
      <c r="E1917" s="13"/>
      <c r="F1917" s="13"/>
      <c r="G1917" s="13"/>
      <c r="H1917" s="13"/>
      <c r="I1917" s="13"/>
    </row>
    <row r="1918" spans="5:9" s="1" customFormat="1" ht="12.75">
      <c r="E1918" s="13"/>
      <c r="F1918" s="13"/>
      <c r="G1918" s="13"/>
      <c r="H1918" s="13"/>
      <c r="I1918" s="13"/>
    </row>
    <row r="1919" spans="5:9" s="1" customFormat="1" ht="12.75">
      <c r="E1919" s="13"/>
      <c r="F1919" s="13"/>
      <c r="G1919" s="13"/>
      <c r="H1919" s="13"/>
      <c r="I1919" s="13"/>
    </row>
    <row r="1920" spans="5:9" s="1" customFormat="1" ht="12.75">
      <c r="E1920" s="13"/>
      <c r="F1920" s="13"/>
      <c r="G1920" s="13"/>
      <c r="H1920" s="13"/>
      <c r="I1920" s="13"/>
    </row>
    <row r="1921" spans="5:9" s="1" customFormat="1" ht="12.75">
      <c r="E1921" s="13"/>
      <c r="F1921" s="13"/>
      <c r="G1921" s="13"/>
      <c r="H1921" s="13"/>
      <c r="I1921" s="13"/>
    </row>
    <row r="1922" spans="5:9" s="1" customFormat="1" ht="12.75">
      <c r="E1922" s="13"/>
      <c r="F1922" s="13"/>
      <c r="G1922" s="13"/>
      <c r="H1922" s="13"/>
      <c r="I1922" s="13"/>
    </row>
    <row r="1923" spans="5:9" s="1" customFormat="1" ht="12.75">
      <c r="E1923" s="13"/>
      <c r="F1923" s="13"/>
      <c r="G1923" s="13"/>
      <c r="H1923" s="13"/>
      <c r="I1923" s="13"/>
    </row>
    <row r="1924" spans="5:9" s="1" customFormat="1" ht="12.75">
      <c r="E1924" s="13"/>
      <c r="F1924" s="13"/>
      <c r="G1924" s="13"/>
      <c r="H1924" s="13"/>
      <c r="I1924" s="13"/>
    </row>
    <row r="1925" spans="5:9" s="1" customFormat="1" ht="12.75">
      <c r="E1925" s="13"/>
      <c r="F1925" s="13"/>
      <c r="G1925" s="13"/>
      <c r="H1925" s="13"/>
      <c r="I1925" s="13"/>
    </row>
    <row r="1926" spans="5:9" s="1" customFormat="1" ht="12.75">
      <c r="E1926" s="13"/>
      <c r="F1926" s="13"/>
      <c r="G1926" s="13"/>
      <c r="H1926" s="13"/>
      <c r="I1926" s="13"/>
    </row>
    <row r="1927" spans="5:9" s="1" customFormat="1" ht="12.75">
      <c r="E1927" s="13"/>
      <c r="F1927" s="13"/>
      <c r="G1927" s="13"/>
      <c r="H1927" s="13"/>
      <c r="I1927" s="13"/>
    </row>
    <row r="1928" spans="5:9" s="1" customFormat="1" ht="12.75">
      <c r="E1928" s="13"/>
      <c r="F1928" s="13"/>
      <c r="G1928" s="13"/>
      <c r="H1928" s="13"/>
      <c r="I1928" s="13"/>
    </row>
    <row r="1929" spans="5:9" s="1" customFormat="1" ht="12.75">
      <c r="E1929" s="13"/>
      <c r="F1929" s="13"/>
      <c r="G1929" s="13"/>
      <c r="H1929" s="13"/>
      <c r="I1929" s="13"/>
    </row>
    <row r="1930" spans="5:9" s="1" customFormat="1" ht="12.75">
      <c r="E1930" s="13"/>
      <c r="F1930" s="13"/>
      <c r="G1930" s="13"/>
      <c r="H1930" s="13"/>
      <c r="I1930" s="13"/>
    </row>
    <row r="1931" spans="5:9" s="1" customFormat="1" ht="12.75">
      <c r="E1931" s="13"/>
      <c r="F1931" s="13"/>
      <c r="G1931" s="13"/>
      <c r="H1931" s="13"/>
      <c r="I1931" s="13"/>
    </row>
    <row r="1932" spans="5:9" s="1" customFormat="1" ht="12.75">
      <c r="E1932" s="13"/>
      <c r="F1932" s="13"/>
      <c r="G1932" s="13"/>
      <c r="H1932" s="13"/>
      <c r="I1932" s="13"/>
    </row>
    <row r="1933" spans="5:9" s="1" customFormat="1" ht="12.75">
      <c r="E1933" s="13"/>
      <c r="F1933" s="13"/>
      <c r="G1933" s="13"/>
      <c r="H1933" s="13"/>
      <c r="I1933" s="13"/>
    </row>
    <row r="1934" spans="5:9" s="1" customFormat="1" ht="12.75">
      <c r="E1934" s="13"/>
      <c r="F1934" s="13"/>
      <c r="G1934" s="13"/>
      <c r="H1934" s="13"/>
      <c r="I1934" s="13"/>
    </row>
    <row r="1935" spans="5:9" s="1" customFormat="1" ht="12.75">
      <c r="E1935" s="13"/>
      <c r="F1935" s="13"/>
      <c r="G1935" s="13"/>
      <c r="H1935" s="13"/>
      <c r="I1935" s="13"/>
    </row>
    <row r="1936" spans="5:9" s="1" customFormat="1" ht="12.75">
      <c r="E1936" s="13"/>
      <c r="F1936" s="13"/>
      <c r="G1936" s="13"/>
      <c r="H1936" s="13"/>
      <c r="I1936" s="13"/>
    </row>
    <row r="1937" spans="5:9" s="1" customFormat="1" ht="12.75">
      <c r="E1937" s="13"/>
      <c r="F1937" s="13"/>
      <c r="G1937" s="13"/>
      <c r="H1937" s="13"/>
      <c r="I1937" s="13"/>
    </row>
    <row r="1938" spans="5:9" s="1" customFormat="1" ht="12.75">
      <c r="E1938" s="13"/>
      <c r="F1938" s="13"/>
      <c r="G1938" s="13"/>
      <c r="H1938" s="13"/>
      <c r="I1938" s="13"/>
    </row>
    <row r="1939" spans="5:9" s="1" customFormat="1" ht="12.75">
      <c r="E1939" s="13"/>
      <c r="F1939" s="13"/>
      <c r="G1939" s="13"/>
      <c r="H1939" s="13"/>
      <c r="I1939" s="13"/>
    </row>
    <row r="1940" spans="5:9" s="1" customFormat="1" ht="12.75">
      <c r="E1940" s="13"/>
      <c r="F1940" s="13"/>
      <c r="G1940" s="13"/>
      <c r="H1940" s="13"/>
      <c r="I1940" s="13"/>
    </row>
    <row r="1941" spans="5:9" s="1" customFormat="1" ht="12.75">
      <c r="E1941" s="13"/>
      <c r="F1941" s="13"/>
      <c r="G1941" s="13"/>
      <c r="H1941" s="13"/>
      <c r="I1941" s="13"/>
    </row>
    <row r="1942" spans="5:9" s="1" customFormat="1" ht="12.75">
      <c r="E1942" s="13"/>
      <c r="F1942" s="13"/>
      <c r="G1942" s="13"/>
      <c r="H1942" s="13"/>
      <c r="I1942" s="13"/>
    </row>
    <row r="1943" spans="5:9" s="1" customFormat="1" ht="12.75">
      <c r="E1943" s="13"/>
      <c r="F1943" s="13"/>
      <c r="G1943" s="13"/>
      <c r="H1943" s="13"/>
      <c r="I1943" s="13"/>
    </row>
    <row r="1944" spans="5:9" s="1" customFormat="1" ht="12.75">
      <c r="E1944" s="13"/>
      <c r="F1944" s="13"/>
      <c r="G1944" s="13"/>
      <c r="H1944" s="13"/>
      <c r="I1944" s="13"/>
    </row>
    <row r="1945" spans="5:9" s="1" customFormat="1" ht="12.75">
      <c r="E1945" s="13"/>
      <c r="F1945" s="13"/>
      <c r="G1945" s="13"/>
      <c r="H1945" s="13"/>
      <c r="I1945" s="13"/>
    </row>
    <row r="1946" spans="5:9" s="1" customFormat="1" ht="12.75">
      <c r="E1946" s="13"/>
      <c r="F1946" s="13"/>
      <c r="G1946" s="13"/>
      <c r="H1946" s="13"/>
      <c r="I1946" s="13"/>
    </row>
    <row r="1947" spans="5:9" s="1" customFormat="1" ht="12.75">
      <c r="E1947" s="13"/>
      <c r="F1947" s="13"/>
      <c r="G1947" s="13"/>
      <c r="H1947" s="13"/>
      <c r="I1947" s="13"/>
    </row>
    <row r="1948" spans="5:9" s="1" customFormat="1" ht="12.75">
      <c r="E1948" s="13"/>
      <c r="F1948" s="13"/>
      <c r="G1948" s="13"/>
      <c r="H1948" s="13"/>
      <c r="I1948" s="13"/>
    </row>
    <row r="1949" spans="5:9" s="1" customFormat="1" ht="12.75">
      <c r="E1949" s="13"/>
      <c r="F1949" s="13"/>
      <c r="G1949" s="13"/>
      <c r="H1949" s="13"/>
      <c r="I1949" s="13"/>
    </row>
    <row r="1950" spans="5:9" s="1" customFormat="1" ht="12.75">
      <c r="E1950" s="13"/>
      <c r="F1950" s="13"/>
      <c r="G1950" s="13"/>
      <c r="H1950" s="13"/>
      <c r="I1950" s="13"/>
    </row>
    <row r="1951" spans="5:9" s="1" customFormat="1" ht="12.75">
      <c r="E1951" s="13"/>
      <c r="F1951" s="13"/>
      <c r="G1951" s="13"/>
      <c r="H1951" s="13"/>
      <c r="I1951" s="13"/>
    </row>
    <row r="1952" spans="5:9" s="1" customFormat="1" ht="12.75">
      <c r="E1952" s="13"/>
      <c r="F1952" s="13"/>
      <c r="G1952" s="13"/>
      <c r="H1952" s="13"/>
      <c r="I1952" s="13"/>
    </row>
    <row r="1953" spans="5:9" s="1" customFormat="1" ht="12.75">
      <c r="E1953" s="13"/>
      <c r="F1953" s="13"/>
      <c r="G1953" s="13"/>
      <c r="H1953" s="13"/>
      <c r="I1953" s="13"/>
    </row>
    <row r="1954" spans="5:9" s="1" customFormat="1" ht="12.75">
      <c r="E1954" s="13"/>
      <c r="F1954" s="13"/>
      <c r="G1954" s="13"/>
      <c r="H1954" s="13"/>
      <c r="I1954" s="13"/>
    </row>
    <row r="1955" spans="5:9" s="1" customFormat="1" ht="12.75">
      <c r="E1955" s="13"/>
      <c r="F1955" s="13"/>
      <c r="G1955" s="13"/>
      <c r="H1955" s="13"/>
      <c r="I1955" s="13"/>
    </row>
    <row r="1956" spans="5:9" s="1" customFormat="1" ht="12.75">
      <c r="E1956" s="13"/>
      <c r="F1956" s="13"/>
      <c r="G1956" s="13"/>
      <c r="H1956" s="13"/>
      <c r="I1956" s="13"/>
    </row>
    <row r="1957" spans="5:9" s="1" customFormat="1" ht="12.75">
      <c r="E1957" s="13"/>
      <c r="F1957" s="13"/>
      <c r="G1957" s="13"/>
      <c r="H1957" s="13"/>
      <c r="I1957" s="13"/>
    </row>
    <row r="1958" spans="5:9" s="1" customFormat="1" ht="12.75">
      <c r="E1958" s="13"/>
      <c r="F1958" s="13"/>
      <c r="G1958" s="13"/>
      <c r="H1958" s="13"/>
      <c r="I1958" s="13"/>
    </row>
    <row r="1959" spans="5:9" s="1" customFormat="1" ht="12.75">
      <c r="E1959" s="13"/>
      <c r="F1959" s="13"/>
      <c r="G1959" s="13"/>
      <c r="H1959" s="13"/>
      <c r="I1959" s="13"/>
    </row>
    <row r="1960" spans="5:9" s="1" customFormat="1" ht="12.75">
      <c r="E1960" s="13"/>
      <c r="F1960" s="13"/>
      <c r="G1960" s="13"/>
      <c r="H1960" s="13"/>
      <c r="I1960" s="13"/>
    </row>
    <row r="1961" spans="5:9" s="1" customFormat="1" ht="12.75">
      <c r="E1961" s="13"/>
      <c r="F1961" s="13"/>
      <c r="G1961" s="13"/>
      <c r="H1961" s="13"/>
      <c r="I1961" s="13"/>
    </row>
    <row r="1962" spans="5:9" s="1" customFormat="1" ht="12.75">
      <c r="E1962" s="13"/>
      <c r="F1962" s="13"/>
      <c r="G1962" s="13"/>
      <c r="H1962" s="13"/>
      <c r="I1962" s="13"/>
    </row>
    <row r="1963" spans="5:9" s="1" customFormat="1" ht="12.75">
      <c r="E1963" s="13"/>
      <c r="F1963" s="13"/>
      <c r="G1963" s="13"/>
      <c r="H1963" s="13"/>
      <c r="I1963" s="13"/>
    </row>
    <row r="1964" spans="5:9" s="1" customFormat="1" ht="12.75">
      <c r="E1964" s="13"/>
      <c r="F1964" s="13"/>
      <c r="G1964" s="13"/>
      <c r="H1964" s="13"/>
      <c r="I1964" s="13"/>
    </row>
    <row r="1965" spans="5:9" s="1" customFormat="1" ht="12.75">
      <c r="E1965" s="13"/>
      <c r="F1965" s="13"/>
      <c r="G1965" s="13"/>
      <c r="H1965" s="13"/>
      <c r="I1965" s="13"/>
    </row>
    <row r="1966" spans="5:9" s="1" customFormat="1" ht="12.75">
      <c r="E1966" s="13"/>
      <c r="F1966" s="13"/>
      <c r="G1966" s="13"/>
      <c r="H1966" s="13"/>
      <c r="I1966" s="13"/>
    </row>
    <row r="1967" spans="5:9" s="1" customFormat="1" ht="12.75">
      <c r="E1967" s="13"/>
      <c r="F1967" s="13"/>
      <c r="G1967" s="13"/>
      <c r="H1967" s="13"/>
      <c r="I1967" s="13"/>
    </row>
    <row r="1968" spans="5:9" s="1" customFormat="1" ht="12.75">
      <c r="E1968" s="13"/>
      <c r="F1968" s="13"/>
      <c r="G1968" s="13"/>
      <c r="H1968" s="13"/>
      <c r="I1968" s="13"/>
    </row>
    <row r="1969" spans="5:9" s="1" customFormat="1" ht="12.75">
      <c r="E1969" s="13"/>
      <c r="F1969" s="13"/>
      <c r="G1969" s="13"/>
      <c r="H1969" s="13"/>
      <c r="I1969" s="13"/>
    </row>
    <row r="1970" spans="5:9" s="1" customFormat="1" ht="12.75">
      <c r="E1970" s="13"/>
      <c r="F1970" s="13"/>
      <c r="G1970" s="13"/>
      <c r="H1970" s="13"/>
      <c r="I1970" s="13"/>
    </row>
    <row r="1971" spans="5:9" s="1" customFormat="1" ht="12.75">
      <c r="E1971" s="13"/>
      <c r="F1971" s="13"/>
      <c r="G1971" s="13"/>
      <c r="H1971" s="13"/>
      <c r="I1971" s="13"/>
    </row>
    <row r="1972" spans="5:9" s="1" customFormat="1" ht="12.75">
      <c r="E1972" s="13"/>
      <c r="F1972" s="13"/>
      <c r="G1972" s="13"/>
      <c r="H1972" s="13"/>
      <c r="I1972" s="13"/>
    </row>
    <row r="1973" spans="5:9" s="1" customFormat="1" ht="12.75">
      <c r="E1973" s="13"/>
      <c r="F1973" s="13"/>
      <c r="G1973" s="13"/>
      <c r="H1973" s="13"/>
      <c r="I1973" s="13"/>
    </row>
    <row r="1974" spans="5:9" s="1" customFormat="1" ht="12.75">
      <c r="E1974" s="13"/>
      <c r="F1974" s="13"/>
      <c r="G1974" s="13"/>
      <c r="H1974" s="13"/>
      <c r="I1974" s="13"/>
    </row>
    <row r="1975" spans="5:9" s="1" customFormat="1" ht="12.75">
      <c r="E1975" s="13"/>
      <c r="F1975" s="13"/>
      <c r="G1975" s="13"/>
      <c r="H1975" s="13"/>
      <c r="I1975" s="13"/>
    </row>
    <row r="1976" spans="5:9" s="1" customFormat="1" ht="12.75">
      <c r="E1976" s="13"/>
      <c r="F1976" s="13"/>
      <c r="G1976" s="13"/>
      <c r="H1976" s="13"/>
      <c r="I1976" s="13"/>
    </row>
    <row r="1977" spans="5:9" s="1" customFormat="1" ht="12.75">
      <c r="E1977" s="13"/>
      <c r="F1977" s="13"/>
      <c r="G1977" s="13"/>
      <c r="H1977" s="13"/>
      <c r="I1977" s="13"/>
    </row>
    <row r="1978" spans="5:9" s="1" customFormat="1" ht="12.75">
      <c r="E1978" s="13"/>
      <c r="F1978" s="13"/>
      <c r="G1978" s="13"/>
      <c r="H1978" s="13"/>
      <c r="I1978" s="13"/>
    </row>
    <row r="1979" spans="5:9" s="1" customFormat="1" ht="12.75">
      <c r="E1979" s="13"/>
      <c r="F1979" s="13"/>
      <c r="G1979" s="13"/>
      <c r="H1979" s="13"/>
      <c r="I1979" s="13"/>
    </row>
    <row r="1980" spans="5:9" s="1" customFormat="1" ht="12.75">
      <c r="E1980" s="13"/>
      <c r="F1980" s="13"/>
      <c r="G1980" s="13"/>
      <c r="H1980" s="13"/>
      <c r="I1980" s="13"/>
    </row>
    <row r="1981" spans="5:9" s="1" customFormat="1" ht="12.75">
      <c r="E1981" s="13"/>
      <c r="F1981" s="13"/>
      <c r="G1981" s="13"/>
      <c r="H1981" s="13"/>
      <c r="I1981" s="13"/>
    </row>
    <row r="1982" spans="5:9" s="1" customFormat="1" ht="12.75">
      <c r="E1982" s="13"/>
      <c r="F1982" s="13"/>
      <c r="G1982" s="13"/>
      <c r="H1982" s="13"/>
      <c r="I1982" s="13"/>
    </row>
    <row r="1983" spans="5:9" s="1" customFormat="1" ht="12.75">
      <c r="E1983" s="13"/>
      <c r="F1983" s="13"/>
      <c r="G1983" s="13"/>
      <c r="H1983" s="13"/>
      <c r="I1983" s="13"/>
    </row>
    <row r="1984" spans="5:9" s="1" customFormat="1" ht="12.75">
      <c r="E1984" s="13"/>
      <c r="F1984" s="13"/>
      <c r="G1984" s="13"/>
      <c r="H1984" s="13"/>
      <c r="I1984" s="13"/>
    </row>
    <row r="1985" spans="5:9" s="1" customFormat="1" ht="12.75">
      <c r="E1985" s="13"/>
      <c r="F1985" s="13"/>
      <c r="G1985" s="13"/>
      <c r="H1985" s="13"/>
      <c r="I1985" s="13"/>
    </row>
    <row r="1986" spans="5:9" s="1" customFormat="1" ht="12.75">
      <c r="E1986" s="13"/>
      <c r="F1986" s="13"/>
      <c r="G1986" s="13"/>
      <c r="H1986" s="13"/>
      <c r="I1986" s="13"/>
    </row>
    <row r="1987" spans="5:9" s="1" customFormat="1" ht="12.75">
      <c r="E1987" s="13"/>
      <c r="F1987" s="13"/>
      <c r="G1987" s="13"/>
      <c r="H1987" s="13"/>
      <c r="I1987" s="13"/>
    </row>
    <row r="1988" spans="5:9" s="1" customFormat="1" ht="12.75">
      <c r="E1988" s="13"/>
      <c r="F1988" s="13"/>
      <c r="G1988" s="13"/>
      <c r="H1988" s="13"/>
      <c r="I1988" s="13"/>
    </row>
    <row r="1989" spans="5:9" s="1" customFormat="1" ht="12.75">
      <c r="E1989" s="13"/>
      <c r="F1989" s="13"/>
      <c r="G1989" s="13"/>
      <c r="H1989" s="13"/>
      <c r="I1989" s="13"/>
    </row>
    <row r="1990" spans="5:9" s="1" customFormat="1" ht="12.75">
      <c r="E1990" s="13"/>
      <c r="F1990" s="13"/>
      <c r="G1990" s="13"/>
      <c r="H1990" s="13"/>
      <c r="I1990" s="13"/>
    </row>
    <row r="1991" spans="5:9" s="1" customFormat="1" ht="12.75">
      <c r="E1991" s="13"/>
      <c r="F1991" s="13"/>
      <c r="G1991" s="13"/>
      <c r="H1991" s="13"/>
      <c r="I1991" s="13"/>
    </row>
    <row r="1992" spans="5:9" s="1" customFormat="1" ht="12.75">
      <c r="E1992" s="13"/>
      <c r="F1992" s="13"/>
      <c r="G1992" s="13"/>
      <c r="H1992" s="13"/>
      <c r="I1992" s="13"/>
    </row>
    <row r="1993" spans="5:9" s="1" customFormat="1" ht="12.75">
      <c r="E1993" s="13"/>
      <c r="F1993" s="13"/>
      <c r="G1993" s="13"/>
      <c r="H1993" s="13"/>
      <c r="I1993" s="13"/>
    </row>
    <row r="1994" spans="5:9" s="1" customFormat="1" ht="12.75">
      <c r="E1994" s="13"/>
      <c r="F1994" s="13"/>
      <c r="G1994" s="13"/>
      <c r="H1994" s="13"/>
      <c r="I1994" s="13"/>
    </row>
    <row r="1995" spans="5:9" s="1" customFormat="1" ht="12.75">
      <c r="E1995" s="13"/>
      <c r="F1995" s="13"/>
      <c r="G1995" s="13"/>
      <c r="H1995" s="13"/>
      <c r="I1995" s="13"/>
    </row>
    <row r="1996" spans="5:9" s="1" customFormat="1" ht="12.75">
      <c r="E1996" s="13"/>
      <c r="F1996" s="13"/>
      <c r="G1996" s="13"/>
      <c r="H1996" s="13"/>
      <c r="I1996" s="13"/>
    </row>
    <row r="1997" spans="5:9" s="1" customFormat="1" ht="12.75">
      <c r="E1997" s="13"/>
      <c r="F1997" s="13"/>
      <c r="G1997" s="13"/>
      <c r="H1997" s="13"/>
      <c r="I1997" s="13"/>
    </row>
    <row r="1998" spans="5:9" s="1" customFormat="1" ht="12.75">
      <c r="E1998" s="13"/>
      <c r="F1998" s="13"/>
      <c r="G1998" s="13"/>
      <c r="H1998" s="13"/>
      <c r="I1998" s="13"/>
    </row>
    <row r="1999" spans="5:9" s="1" customFormat="1" ht="12.75">
      <c r="E1999" s="13"/>
      <c r="F1999" s="13"/>
      <c r="G1999" s="13"/>
      <c r="H1999" s="13"/>
      <c r="I1999" s="13"/>
    </row>
    <row r="2000" spans="5:9" s="1" customFormat="1" ht="12.75">
      <c r="E2000" s="13"/>
      <c r="F2000" s="13"/>
      <c r="G2000" s="13"/>
      <c r="H2000" s="13"/>
      <c r="I2000" s="13"/>
    </row>
    <row r="2001" spans="5:9" s="1" customFormat="1" ht="12.75">
      <c r="E2001" s="13"/>
      <c r="F2001" s="13"/>
      <c r="G2001" s="13"/>
      <c r="H2001" s="13"/>
      <c r="I2001" s="13"/>
    </row>
    <row r="2002" spans="5:9" s="1" customFormat="1" ht="12.75">
      <c r="E2002" s="13"/>
      <c r="F2002" s="13"/>
      <c r="G2002" s="13"/>
      <c r="H2002" s="13"/>
      <c r="I2002" s="13"/>
    </row>
    <row r="2003" spans="5:9" s="1" customFormat="1" ht="12.75">
      <c r="E2003" s="13"/>
      <c r="F2003" s="13"/>
      <c r="G2003" s="13"/>
      <c r="H2003" s="13"/>
      <c r="I2003" s="13"/>
    </row>
    <row r="2004" spans="5:9" s="1" customFormat="1" ht="12.75">
      <c r="E2004" s="13"/>
      <c r="F2004" s="13"/>
      <c r="G2004" s="13"/>
      <c r="H2004" s="13"/>
      <c r="I2004" s="13"/>
    </row>
    <row r="2005" spans="5:9" s="1" customFormat="1" ht="12.75">
      <c r="E2005" s="13"/>
      <c r="F2005" s="13"/>
      <c r="G2005" s="13"/>
      <c r="H2005" s="13"/>
      <c r="I2005" s="13"/>
    </row>
    <row r="2006" spans="5:9" s="1" customFormat="1" ht="12.75">
      <c r="E2006" s="13"/>
      <c r="F2006" s="13"/>
      <c r="G2006" s="13"/>
      <c r="H2006" s="13"/>
      <c r="I2006" s="13"/>
    </row>
    <row r="2007" spans="5:9" s="1" customFormat="1" ht="12.75">
      <c r="E2007" s="13"/>
      <c r="F2007" s="13"/>
      <c r="G2007" s="13"/>
      <c r="H2007" s="13"/>
      <c r="I2007" s="13"/>
    </row>
    <row r="2008" spans="5:9" s="1" customFormat="1" ht="12.75">
      <c r="E2008" s="13"/>
      <c r="F2008" s="13"/>
      <c r="G2008" s="13"/>
      <c r="H2008" s="13"/>
      <c r="I2008" s="13"/>
    </row>
    <row r="2009" spans="5:9" s="1" customFormat="1" ht="12.75">
      <c r="E2009" s="13"/>
      <c r="F2009" s="13"/>
      <c r="G2009" s="13"/>
      <c r="H2009" s="13"/>
      <c r="I2009" s="13"/>
    </row>
    <row r="2010" spans="5:9" s="1" customFormat="1" ht="12.75">
      <c r="E2010" s="13"/>
      <c r="F2010" s="13"/>
      <c r="G2010" s="13"/>
      <c r="H2010" s="13"/>
      <c r="I2010" s="13"/>
    </row>
    <row r="2011" spans="5:9" s="1" customFormat="1" ht="12.75">
      <c r="E2011" s="13"/>
      <c r="F2011" s="13"/>
      <c r="G2011" s="13"/>
      <c r="H2011" s="13"/>
      <c r="I2011" s="13"/>
    </row>
    <row r="2012" spans="5:9" s="1" customFormat="1" ht="12.75">
      <c r="E2012" s="13"/>
      <c r="F2012" s="13"/>
      <c r="G2012" s="13"/>
      <c r="H2012" s="13"/>
      <c r="I2012" s="13"/>
    </row>
    <row r="2013" spans="5:9" s="1" customFormat="1" ht="12.75">
      <c r="E2013" s="13"/>
      <c r="F2013" s="13"/>
      <c r="G2013" s="13"/>
      <c r="H2013" s="13"/>
      <c r="I2013" s="13"/>
    </row>
    <row r="2014" spans="5:9" s="1" customFormat="1" ht="12.75">
      <c r="E2014" s="13"/>
      <c r="F2014" s="13"/>
      <c r="G2014" s="13"/>
      <c r="H2014" s="13"/>
      <c r="I2014" s="13"/>
    </row>
    <row r="2015" spans="5:9" s="1" customFormat="1" ht="12.75">
      <c r="E2015" s="13"/>
      <c r="F2015" s="13"/>
      <c r="G2015" s="13"/>
      <c r="H2015" s="13"/>
      <c r="I2015" s="13"/>
    </row>
    <row r="2016" spans="5:9" s="1" customFormat="1" ht="12.75">
      <c r="E2016" s="13"/>
      <c r="F2016" s="13"/>
      <c r="G2016" s="13"/>
      <c r="H2016" s="13"/>
      <c r="I2016" s="13"/>
    </row>
    <row r="2017" spans="5:9" s="1" customFormat="1" ht="12.75">
      <c r="E2017" s="13"/>
      <c r="F2017" s="13"/>
      <c r="G2017" s="13"/>
      <c r="H2017" s="13"/>
      <c r="I2017" s="13"/>
    </row>
    <row r="2018" spans="5:9" s="1" customFormat="1" ht="12.75">
      <c r="E2018" s="13"/>
      <c r="F2018" s="13"/>
      <c r="G2018" s="13"/>
      <c r="H2018" s="13"/>
      <c r="I2018" s="13"/>
    </row>
    <row r="2019" spans="5:9" s="1" customFormat="1" ht="12.75">
      <c r="E2019" s="13"/>
      <c r="F2019" s="13"/>
      <c r="G2019" s="13"/>
      <c r="H2019" s="13"/>
      <c r="I2019" s="13"/>
    </row>
    <row r="2020" spans="5:9" s="1" customFormat="1" ht="12.75">
      <c r="E2020" s="13"/>
      <c r="F2020" s="13"/>
      <c r="G2020" s="13"/>
      <c r="H2020" s="13"/>
      <c r="I2020" s="13"/>
    </row>
    <row r="2021" spans="5:9" s="1" customFormat="1" ht="12.75">
      <c r="E2021" s="13"/>
      <c r="F2021" s="13"/>
      <c r="G2021" s="13"/>
      <c r="H2021" s="13"/>
      <c r="I2021" s="13"/>
    </row>
    <row r="2022" spans="5:9" s="1" customFormat="1" ht="12.75">
      <c r="E2022" s="13"/>
      <c r="F2022" s="13"/>
      <c r="G2022" s="13"/>
      <c r="H2022" s="13"/>
      <c r="I2022" s="13"/>
    </row>
    <row r="2023" spans="5:9" s="1" customFormat="1" ht="12.75">
      <c r="E2023" s="13"/>
      <c r="F2023" s="13"/>
      <c r="G2023" s="13"/>
      <c r="H2023" s="13"/>
      <c r="I2023" s="13"/>
    </row>
    <row r="2024" spans="5:9" s="1" customFormat="1" ht="12.75">
      <c r="E2024" s="13"/>
      <c r="F2024" s="13"/>
      <c r="G2024" s="13"/>
      <c r="H2024" s="13"/>
      <c r="I2024" s="13"/>
    </row>
    <row r="2025" spans="5:9" s="1" customFormat="1" ht="12.75">
      <c r="E2025" s="13"/>
      <c r="F2025" s="13"/>
      <c r="G2025" s="13"/>
      <c r="H2025" s="13"/>
      <c r="I2025" s="13"/>
    </row>
    <row r="2026" spans="5:9" s="1" customFormat="1" ht="12.75">
      <c r="E2026" s="13"/>
      <c r="F2026" s="13"/>
      <c r="G2026" s="13"/>
      <c r="H2026" s="13"/>
      <c r="I2026" s="13"/>
    </row>
    <row r="2027" spans="5:9" s="1" customFormat="1" ht="12.75">
      <c r="E2027" s="13"/>
      <c r="F2027" s="13"/>
      <c r="G2027" s="13"/>
      <c r="H2027" s="13"/>
      <c r="I2027" s="13"/>
    </row>
    <row r="2028" spans="5:9" s="1" customFormat="1" ht="12.75">
      <c r="E2028" s="13"/>
      <c r="F2028" s="13"/>
      <c r="G2028" s="13"/>
      <c r="H2028" s="13"/>
      <c r="I2028" s="13"/>
    </row>
    <row r="2029" spans="5:9" s="1" customFormat="1" ht="12.75">
      <c r="E2029" s="13"/>
      <c r="F2029" s="13"/>
      <c r="G2029" s="13"/>
      <c r="H2029" s="13"/>
      <c r="I2029" s="13"/>
    </row>
    <row r="2030" spans="5:9" s="1" customFormat="1" ht="12.75">
      <c r="E2030" s="13"/>
      <c r="F2030" s="13"/>
      <c r="G2030" s="13"/>
      <c r="H2030" s="13"/>
      <c r="I2030" s="13"/>
    </row>
    <row r="2031" spans="5:9" s="1" customFormat="1" ht="12.75">
      <c r="E2031" s="13"/>
      <c r="F2031" s="13"/>
      <c r="G2031" s="13"/>
      <c r="H2031" s="13"/>
      <c r="I2031" s="13"/>
    </row>
    <row r="2032" spans="5:9" s="1" customFormat="1" ht="12.75">
      <c r="E2032" s="13"/>
      <c r="F2032" s="13"/>
      <c r="G2032" s="13"/>
      <c r="H2032" s="13"/>
      <c r="I2032" s="13"/>
    </row>
    <row r="2033" spans="5:9" s="1" customFormat="1" ht="12.75">
      <c r="E2033" s="13"/>
      <c r="F2033" s="13"/>
      <c r="G2033" s="13"/>
      <c r="H2033" s="13"/>
      <c r="I2033" s="13"/>
    </row>
    <row r="2034" spans="5:9" s="1" customFormat="1" ht="12.75">
      <c r="E2034" s="13"/>
      <c r="F2034" s="13"/>
      <c r="G2034" s="13"/>
      <c r="H2034" s="13"/>
      <c r="I2034" s="13"/>
    </row>
    <row r="2035" spans="5:9" s="1" customFormat="1" ht="12.75">
      <c r="E2035" s="13"/>
      <c r="F2035" s="13"/>
      <c r="G2035" s="13"/>
      <c r="H2035" s="13"/>
      <c r="I2035" s="13"/>
    </row>
    <row r="2036" spans="5:9" s="1" customFormat="1" ht="12.75">
      <c r="E2036" s="13"/>
      <c r="F2036" s="13"/>
      <c r="G2036" s="13"/>
      <c r="H2036" s="13"/>
      <c r="I2036" s="13"/>
    </row>
    <row r="2037" spans="5:9" s="1" customFormat="1" ht="12.75">
      <c r="E2037" s="13"/>
      <c r="F2037" s="13"/>
      <c r="G2037" s="13"/>
      <c r="H2037" s="13"/>
      <c r="I2037" s="13"/>
    </row>
    <row r="2038" spans="5:9" s="1" customFormat="1" ht="12.75">
      <c r="E2038" s="13"/>
      <c r="F2038" s="13"/>
      <c r="G2038" s="13"/>
      <c r="H2038" s="13"/>
      <c r="I2038" s="13"/>
    </row>
    <row r="2039" spans="5:9" s="1" customFormat="1" ht="12.75">
      <c r="E2039" s="13"/>
      <c r="F2039" s="13"/>
      <c r="G2039" s="13"/>
      <c r="H2039" s="13"/>
      <c r="I2039" s="13"/>
    </row>
    <row r="2040" spans="5:9" s="1" customFormat="1" ht="12.75">
      <c r="E2040" s="13"/>
      <c r="F2040" s="13"/>
      <c r="G2040" s="13"/>
      <c r="H2040" s="13"/>
      <c r="I2040" s="13"/>
    </row>
    <row r="2041" spans="5:9" s="1" customFormat="1" ht="12.75">
      <c r="E2041" s="13"/>
      <c r="F2041" s="13"/>
      <c r="G2041" s="13"/>
      <c r="H2041" s="13"/>
      <c r="I2041" s="13"/>
    </row>
    <row r="2042" spans="5:9" s="1" customFormat="1" ht="12.75">
      <c r="E2042" s="13"/>
      <c r="F2042" s="13"/>
      <c r="G2042" s="13"/>
      <c r="H2042" s="13"/>
      <c r="I2042" s="13"/>
    </row>
    <row r="2043" spans="5:9" s="1" customFormat="1" ht="12.75">
      <c r="E2043" s="13"/>
      <c r="F2043" s="13"/>
      <c r="G2043" s="13"/>
      <c r="H2043" s="13"/>
      <c r="I2043" s="13"/>
    </row>
    <row r="2044" spans="5:9" s="1" customFormat="1" ht="12.75">
      <c r="E2044" s="13"/>
      <c r="F2044" s="13"/>
      <c r="G2044" s="13"/>
      <c r="H2044" s="13"/>
      <c r="I2044" s="13"/>
    </row>
    <row r="2045" spans="5:9" s="1" customFormat="1" ht="12.75">
      <c r="E2045" s="13"/>
      <c r="F2045" s="13"/>
      <c r="G2045" s="13"/>
      <c r="H2045" s="13"/>
      <c r="I2045" s="13"/>
    </row>
    <row r="2046" spans="5:9" s="1" customFormat="1" ht="12.75">
      <c r="E2046" s="13"/>
      <c r="F2046" s="13"/>
      <c r="G2046" s="13"/>
      <c r="H2046" s="13"/>
      <c r="I2046" s="13"/>
    </row>
    <row r="2047" spans="5:9" s="1" customFormat="1" ht="12.75">
      <c r="E2047" s="13"/>
      <c r="F2047" s="13"/>
      <c r="G2047" s="13"/>
      <c r="H2047" s="13"/>
      <c r="I2047" s="13"/>
    </row>
    <row r="2048" spans="5:9" s="1" customFormat="1" ht="12.75">
      <c r="E2048" s="13"/>
      <c r="F2048" s="13"/>
      <c r="G2048" s="13"/>
      <c r="H2048" s="13"/>
      <c r="I2048" s="13"/>
    </row>
    <row r="2049" spans="5:9" s="1" customFormat="1" ht="12.75">
      <c r="E2049" s="13"/>
      <c r="F2049" s="13"/>
      <c r="G2049" s="13"/>
      <c r="H2049" s="13"/>
      <c r="I2049" s="13"/>
    </row>
    <row r="2050" spans="5:9" s="1" customFormat="1" ht="12.75">
      <c r="E2050" s="13"/>
      <c r="F2050" s="13"/>
      <c r="G2050" s="13"/>
      <c r="H2050" s="13"/>
      <c r="I2050" s="13"/>
    </row>
    <row r="2051" spans="5:9" s="1" customFormat="1" ht="12.75">
      <c r="E2051" s="13"/>
      <c r="F2051" s="13"/>
      <c r="G2051" s="13"/>
      <c r="H2051" s="13"/>
      <c r="I2051" s="13"/>
    </row>
    <row r="2052" spans="5:9" s="1" customFormat="1" ht="12.75">
      <c r="E2052" s="13"/>
      <c r="F2052" s="13"/>
      <c r="G2052" s="13"/>
      <c r="H2052" s="13"/>
      <c r="I2052" s="13"/>
    </row>
    <row r="2053" spans="5:9" s="1" customFormat="1" ht="12.75">
      <c r="E2053" s="13"/>
      <c r="F2053" s="13"/>
      <c r="G2053" s="13"/>
      <c r="H2053" s="13"/>
      <c r="I2053" s="13"/>
    </row>
    <row r="2054" spans="5:9" s="1" customFormat="1" ht="12.75">
      <c r="E2054" s="13"/>
      <c r="F2054" s="13"/>
      <c r="G2054" s="13"/>
      <c r="H2054" s="13"/>
      <c r="I2054" s="13"/>
    </row>
    <row r="2055" spans="5:9" s="1" customFormat="1" ht="12.75">
      <c r="E2055" s="13"/>
      <c r="F2055" s="13"/>
      <c r="G2055" s="13"/>
      <c r="H2055" s="13"/>
      <c r="I2055" s="13"/>
    </row>
    <row r="2056" spans="5:9" s="1" customFormat="1" ht="12.75">
      <c r="E2056" s="13"/>
      <c r="F2056" s="13"/>
      <c r="G2056" s="13"/>
      <c r="H2056" s="13"/>
      <c r="I2056" s="13"/>
    </row>
    <row r="2057" spans="5:9" s="1" customFormat="1" ht="12.75">
      <c r="E2057" s="13"/>
      <c r="F2057" s="13"/>
      <c r="G2057" s="13"/>
      <c r="H2057" s="13"/>
      <c r="I2057" s="13"/>
    </row>
    <row r="2058" spans="5:9" s="1" customFormat="1" ht="12.75">
      <c r="E2058" s="13"/>
      <c r="F2058" s="13"/>
      <c r="G2058" s="13"/>
      <c r="H2058" s="13"/>
      <c r="I2058" s="13"/>
    </row>
    <row r="2059" spans="5:9" s="1" customFormat="1" ht="12.75">
      <c r="E2059" s="13"/>
      <c r="F2059" s="13"/>
      <c r="G2059" s="13"/>
      <c r="H2059" s="13"/>
      <c r="I2059" s="13"/>
    </row>
    <row r="2060" spans="5:9" s="1" customFormat="1" ht="12.75">
      <c r="E2060" s="13"/>
      <c r="F2060" s="13"/>
      <c r="G2060" s="13"/>
      <c r="H2060" s="13"/>
      <c r="I2060" s="13"/>
    </row>
    <row r="2061" spans="5:9" s="1" customFormat="1" ht="12.75">
      <c r="E2061" s="13"/>
      <c r="F2061" s="13"/>
      <c r="G2061" s="13"/>
      <c r="H2061" s="13"/>
      <c r="I2061" s="13"/>
    </row>
    <row r="2062" spans="5:9" s="1" customFormat="1" ht="12.75">
      <c r="E2062" s="13"/>
      <c r="F2062" s="13"/>
      <c r="G2062" s="13"/>
      <c r="H2062" s="13"/>
      <c r="I2062" s="13"/>
    </row>
    <row r="2063" spans="5:9" s="1" customFormat="1" ht="12.75">
      <c r="E2063" s="13"/>
      <c r="F2063" s="13"/>
      <c r="G2063" s="13"/>
      <c r="H2063" s="13"/>
      <c r="I2063" s="13"/>
    </row>
    <row r="2064" spans="5:9" s="1" customFormat="1" ht="12.75">
      <c r="E2064" s="13"/>
      <c r="F2064" s="13"/>
      <c r="G2064" s="13"/>
      <c r="H2064" s="13"/>
      <c r="I2064" s="13"/>
    </row>
    <row r="2065" spans="5:9" s="1" customFormat="1" ht="12.75">
      <c r="E2065" s="13"/>
      <c r="F2065" s="13"/>
      <c r="G2065" s="13"/>
      <c r="H2065" s="13"/>
      <c r="I2065" s="13"/>
    </row>
    <row r="2066" spans="5:9" s="1" customFormat="1" ht="12.75">
      <c r="E2066" s="13"/>
      <c r="F2066" s="13"/>
      <c r="G2066" s="13"/>
      <c r="H2066" s="13"/>
      <c r="I2066" s="13"/>
    </row>
    <row r="2067" spans="5:9" s="1" customFormat="1" ht="12.75">
      <c r="E2067" s="13"/>
      <c r="F2067" s="13"/>
      <c r="G2067" s="13"/>
      <c r="H2067" s="13"/>
      <c r="I2067" s="13"/>
    </row>
    <row r="2068" spans="5:9" s="1" customFormat="1" ht="12.75">
      <c r="E2068" s="13"/>
      <c r="F2068" s="13"/>
      <c r="G2068" s="13"/>
      <c r="H2068" s="13"/>
      <c r="I2068" s="13"/>
    </row>
    <row r="2069" spans="5:9" s="1" customFormat="1" ht="12.75">
      <c r="E2069" s="13"/>
      <c r="F2069" s="13"/>
      <c r="G2069" s="13"/>
      <c r="H2069" s="13"/>
      <c r="I2069" s="13"/>
    </row>
    <row r="2070" spans="5:9" s="1" customFormat="1" ht="12.75">
      <c r="E2070" s="13"/>
      <c r="F2070" s="13"/>
      <c r="G2070" s="13"/>
      <c r="H2070" s="13"/>
      <c r="I2070" s="13"/>
    </row>
    <row r="2071" spans="5:9" s="1" customFormat="1" ht="12.75">
      <c r="E2071" s="13"/>
      <c r="F2071" s="13"/>
      <c r="G2071" s="13"/>
      <c r="H2071" s="13"/>
      <c r="I2071" s="13"/>
    </row>
    <row r="2072" spans="5:9" s="1" customFormat="1" ht="12.75">
      <c r="E2072" s="13"/>
      <c r="F2072" s="13"/>
      <c r="G2072" s="13"/>
      <c r="H2072" s="13"/>
      <c r="I2072" s="13"/>
    </row>
    <row r="2073" spans="5:9" s="1" customFormat="1" ht="12.75">
      <c r="E2073" s="13"/>
      <c r="F2073" s="13"/>
      <c r="G2073" s="13"/>
      <c r="H2073" s="13"/>
      <c r="I2073" s="13"/>
    </row>
    <row r="2074" spans="5:9" s="1" customFormat="1" ht="12.75">
      <c r="E2074" s="13"/>
      <c r="F2074" s="13"/>
      <c r="G2074" s="13"/>
      <c r="H2074" s="13"/>
      <c r="I2074" s="13"/>
    </row>
    <row r="2075" spans="5:9" s="1" customFormat="1" ht="12.75">
      <c r="E2075" s="13"/>
      <c r="F2075" s="13"/>
      <c r="G2075" s="13"/>
      <c r="H2075" s="13"/>
      <c r="I2075" s="13"/>
    </row>
    <row r="2076" spans="5:9" s="1" customFormat="1" ht="12.75">
      <c r="E2076" s="13"/>
      <c r="F2076" s="13"/>
      <c r="G2076" s="13"/>
      <c r="H2076" s="13"/>
      <c r="I2076" s="13"/>
    </row>
    <row r="2077" spans="5:9" s="1" customFormat="1" ht="12.75">
      <c r="E2077" s="13"/>
      <c r="F2077" s="13"/>
      <c r="G2077" s="13"/>
      <c r="H2077" s="13"/>
      <c r="I2077" s="13"/>
    </row>
    <row r="2078" spans="5:9" s="1" customFormat="1" ht="12.75">
      <c r="E2078" s="13"/>
      <c r="F2078" s="13"/>
      <c r="G2078" s="13"/>
      <c r="H2078" s="13"/>
      <c r="I2078" s="13"/>
    </row>
    <row r="2079" spans="5:9" s="1" customFormat="1" ht="12.75">
      <c r="E2079" s="13"/>
      <c r="F2079" s="13"/>
      <c r="G2079" s="13"/>
      <c r="H2079" s="13"/>
      <c r="I2079" s="13"/>
    </row>
    <row r="2080" spans="5:9" s="1" customFormat="1" ht="12.75">
      <c r="E2080" s="13"/>
      <c r="F2080" s="13"/>
      <c r="G2080" s="13"/>
      <c r="H2080" s="13"/>
      <c r="I2080" s="13"/>
    </row>
    <row r="2081" spans="5:9" s="1" customFormat="1" ht="12.75">
      <c r="E2081" s="13"/>
      <c r="F2081" s="13"/>
      <c r="G2081" s="13"/>
      <c r="H2081" s="13"/>
      <c r="I2081" s="13"/>
    </row>
    <row r="2082" spans="5:9" s="1" customFormat="1" ht="12.75">
      <c r="E2082" s="13"/>
      <c r="F2082" s="13"/>
      <c r="G2082" s="13"/>
      <c r="H2082" s="13"/>
      <c r="I2082" s="13"/>
    </row>
    <row r="2083" spans="5:9" s="1" customFormat="1" ht="12.75">
      <c r="E2083" s="13"/>
      <c r="F2083" s="13"/>
      <c r="G2083" s="13"/>
      <c r="H2083" s="13"/>
      <c r="I2083" s="13"/>
    </row>
    <row r="2084" spans="5:9" s="1" customFormat="1" ht="12.75">
      <c r="E2084" s="13"/>
      <c r="F2084" s="13"/>
      <c r="G2084" s="13"/>
      <c r="H2084" s="13"/>
      <c r="I2084" s="13"/>
    </row>
    <row r="2085" spans="5:9" s="1" customFormat="1" ht="12.75">
      <c r="E2085" s="13"/>
      <c r="F2085" s="13"/>
      <c r="G2085" s="13"/>
      <c r="H2085" s="13"/>
      <c r="I2085" s="13"/>
    </row>
    <row r="2086" spans="5:9" s="1" customFormat="1" ht="12.75">
      <c r="E2086" s="13"/>
      <c r="F2086" s="13"/>
      <c r="G2086" s="13"/>
      <c r="H2086" s="13"/>
      <c r="I2086" s="13"/>
    </row>
    <row r="2087" spans="5:9" s="1" customFormat="1" ht="12.75">
      <c r="E2087" s="13"/>
      <c r="F2087" s="13"/>
      <c r="G2087" s="13"/>
      <c r="H2087" s="13"/>
      <c r="I2087" s="13"/>
    </row>
    <row r="2088" spans="5:9" s="1" customFormat="1" ht="12.75">
      <c r="E2088" s="13"/>
      <c r="F2088" s="13"/>
      <c r="G2088" s="13"/>
      <c r="H2088" s="13"/>
      <c r="I2088" s="13"/>
    </row>
    <row r="2089" spans="5:9" s="1" customFormat="1" ht="12.75">
      <c r="E2089" s="13"/>
      <c r="F2089" s="13"/>
      <c r="G2089" s="13"/>
      <c r="H2089" s="13"/>
      <c r="I2089" s="13"/>
    </row>
    <row r="2090" spans="5:9" s="1" customFormat="1" ht="12.75">
      <c r="E2090" s="13"/>
      <c r="F2090" s="13"/>
      <c r="G2090" s="13"/>
      <c r="H2090" s="13"/>
      <c r="I2090" s="13"/>
    </row>
    <row r="2091" spans="5:9" s="1" customFormat="1" ht="12.75">
      <c r="E2091" s="13"/>
      <c r="F2091" s="13"/>
      <c r="G2091" s="13"/>
      <c r="H2091" s="13"/>
      <c r="I2091" s="13"/>
    </row>
    <row r="2092" spans="5:9" s="1" customFormat="1" ht="12.75">
      <c r="E2092" s="13"/>
      <c r="F2092" s="13"/>
      <c r="G2092" s="13"/>
      <c r="H2092" s="13"/>
      <c r="I2092" s="13"/>
    </row>
    <row r="2093" spans="5:9" s="1" customFormat="1" ht="12.75">
      <c r="E2093" s="13"/>
      <c r="F2093" s="13"/>
      <c r="G2093" s="13"/>
      <c r="H2093" s="13"/>
      <c r="I2093" s="13"/>
    </row>
    <row r="2094" spans="5:9" s="1" customFormat="1" ht="12.75">
      <c r="E2094" s="13"/>
      <c r="F2094" s="13"/>
      <c r="G2094" s="13"/>
      <c r="H2094" s="13"/>
      <c r="I2094" s="13"/>
    </row>
    <row r="2095" spans="5:9" s="1" customFormat="1" ht="12.75">
      <c r="E2095" s="13"/>
      <c r="F2095" s="13"/>
      <c r="G2095" s="13"/>
      <c r="H2095" s="13"/>
      <c r="I2095" s="13"/>
    </row>
    <row r="2096" spans="5:9" s="1" customFormat="1" ht="12.75">
      <c r="E2096" s="13"/>
      <c r="F2096" s="13"/>
      <c r="G2096" s="13"/>
      <c r="H2096" s="13"/>
      <c r="I2096" s="13"/>
    </row>
    <row r="2097" spans="5:9" s="1" customFormat="1" ht="12.75">
      <c r="E2097" s="13"/>
      <c r="F2097" s="13"/>
      <c r="G2097" s="13"/>
      <c r="H2097" s="13"/>
      <c r="I2097" s="13"/>
    </row>
    <row r="2098" spans="5:9" s="1" customFormat="1" ht="12.75">
      <c r="E2098" s="13"/>
      <c r="F2098" s="13"/>
      <c r="G2098" s="13"/>
      <c r="H2098" s="13"/>
      <c r="I2098" s="13"/>
    </row>
    <row r="2099" spans="5:9" s="1" customFormat="1" ht="12.75">
      <c r="E2099" s="13"/>
      <c r="F2099" s="13"/>
      <c r="G2099" s="13"/>
      <c r="H2099" s="13"/>
      <c r="I2099" s="13"/>
    </row>
    <row r="2100" spans="5:9" s="1" customFormat="1" ht="12.75">
      <c r="E2100" s="13"/>
      <c r="F2100" s="13"/>
      <c r="G2100" s="13"/>
      <c r="H2100" s="13"/>
      <c r="I2100" s="13"/>
    </row>
    <row r="2101" spans="5:9" s="1" customFormat="1" ht="12.75">
      <c r="E2101" s="13"/>
      <c r="F2101" s="13"/>
      <c r="G2101" s="13"/>
      <c r="H2101" s="13"/>
      <c r="I2101" s="13"/>
    </row>
    <row r="2102" spans="5:9" s="1" customFormat="1" ht="12.75">
      <c r="E2102" s="13"/>
      <c r="F2102" s="13"/>
      <c r="G2102" s="13"/>
      <c r="H2102" s="13"/>
      <c r="I2102" s="13"/>
    </row>
    <row r="2103" spans="5:9" s="1" customFormat="1" ht="12.75">
      <c r="E2103" s="13"/>
      <c r="F2103" s="13"/>
      <c r="G2103" s="13"/>
      <c r="H2103" s="13"/>
      <c r="I2103" s="13"/>
    </row>
    <row r="2104" spans="5:9" s="1" customFormat="1" ht="12.75">
      <c r="E2104" s="13"/>
      <c r="F2104" s="13"/>
      <c r="G2104" s="13"/>
      <c r="H2104" s="13"/>
      <c r="I2104" s="13"/>
    </row>
    <row r="2105" spans="5:9" s="1" customFormat="1" ht="12.75">
      <c r="E2105" s="13"/>
      <c r="F2105" s="13"/>
      <c r="G2105" s="13"/>
      <c r="H2105" s="13"/>
      <c r="I2105" s="13"/>
    </row>
    <row r="2106" spans="5:9" s="1" customFormat="1" ht="12.75">
      <c r="E2106" s="13"/>
      <c r="F2106" s="13"/>
      <c r="G2106" s="13"/>
      <c r="H2106" s="13"/>
      <c r="I2106" s="13"/>
    </row>
    <row r="2107" spans="5:9" s="1" customFormat="1" ht="12.75">
      <c r="E2107" s="13"/>
      <c r="F2107" s="13"/>
      <c r="G2107" s="13"/>
      <c r="H2107" s="13"/>
      <c r="I2107" s="13"/>
    </row>
    <row r="2108" spans="5:9" s="1" customFormat="1" ht="12.75">
      <c r="E2108" s="13"/>
      <c r="F2108" s="13"/>
      <c r="G2108" s="13"/>
      <c r="H2108" s="13"/>
      <c r="I2108" s="13"/>
    </row>
    <row r="2109" spans="5:9" s="1" customFormat="1" ht="12.75">
      <c r="E2109" s="13"/>
      <c r="F2109" s="13"/>
      <c r="G2109" s="13"/>
      <c r="H2109" s="13"/>
      <c r="I2109" s="13"/>
    </row>
    <row r="2110" spans="5:9" s="1" customFormat="1" ht="12.75">
      <c r="E2110" s="13"/>
      <c r="F2110" s="13"/>
      <c r="G2110" s="13"/>
      <c r="H2110" s="13"/>
      <c r="I2110" s="13"/>
    </row>
    <row r="2111" spans="5:9" s="1" customFormat="1" ht="12.75">
      <c r="E2111" s="13"/>
      <c r="F2111" s="13"/>
      <c r="G2111" s="13"/>
      <c r="H2111" s="13"/>
      <c r="I2111" s="13"/>
    </row>
    <row r="2112" spans="5:9" s="1" customFormat="1" ht="12.75">
      <c r="E2112" s="13"/>
      <c r="F2112" s="13"/>
      <c r="G2112" s="13"/>
      <c r="H2112" s="13"/>
      <c r="I2112" s="13"/>
    </row>
    <row r="2113" spans="5:9" s="1" customFormat="1" ht="12.75">
      <c r="E2113" s="13"/>
      <c r="F2113" s="13"/>
      <c r="G2113" s="13"/>
      <c r="H2113" s="13"/>
      <c r="I2113" s="13"/>
    </row>
    <row r="2114" spans="5:9" s="1" customFormat="1" ht="12.75">
      <c r="E2114" s="13"/>
      <c r="F2114" s="13"/>
      <c r="G2114" s="13"/>
      <c r="H2114" s="13"/>
      <c r="I2114" s="13"/>
    </row>
    <row r="2115" spans="5:9" s="1" customFormat="1" ht="12.75">
      <c r="E2115" s="13"/>
      <c r="F2115" s="13"/>
      <c r="G2115" s="13"/>
      <c r="H2115" s="13"/>
      <c r="I2115" s="13"/>
    </row>
    <row r="2116" spans="5:9" s="1" customFormat="1" ht="12.75">
      <c r="E2116" s="13"/>
      <c r="F2116" s="13"/>
      <c r="G2116" s="13"/>
      <c r="H2116" s="13"/>
      <c r="I2116" s="13"/>
    </row>
    <row r="2117" spans="5:9" s="1" customFormat="1" ht="12.75">
      <c r="E2117" s="13"/>
      <c r="F2117" s="13"/>
      <c r="G2117" s="13"/>
      <c r="H2117" s="13"/>
      <c r="I2117" s="13"/>
    </row>
    <row r="2118" spans="5:9" s="1" customFormat="1" ht="12.75">
      <c r="E2118" s="13"/>
      <c r="F2118" s="13"/>
      <c r="G2118" s="13"/>
      <c r="H2118" s="13"/>
      <c r="I2118" s="13"/>
    </row>
    <row r="2119" spans="5:9" s="1" customFormat="1" ht="12.75">
      <c r="E2119" s="13"/>
      <c r="F2119" s="13"/>
      <c r="G2119" s="13"/>
      <c r="H2119" s="13"/>
      <c r="I2119" s="13"/>
    </row>
    <row r="2120" spans="5:9" s="1" customFormat="1" ht="12.75">
      <c r="E2120" s="13"/>
      <c r="F2120" s="13"/>
      <c r="G2120" s="13"/>
      <c r="H2120" s="13"/>
      <c r="I2120" s="13"/>
    </row>
    <row r="2121" spans="5:9" s="1" customFormat="1" ht="12.75">
      <c r="E2121" s="13"/>
      <c r="F2121" s="13"/>
      <c r="G2121" s="13"/>
      <c r="H2121" s="13"/>
      <c r="I2121" s="13"/>
    </row>
    <row r="2122" spans="5:9" s="1" customFormat="1" ht="12.75">
      <c r="E2122" s="13"/>
      <c r="F2122" s="13"/>
      <c r="G2122" s="13"/>
      <c r="H2122" s="13"/>
      <c r="I2122" s="13"/>
    </row>
    <row r="2123" spans="5:9" s="1" customFormat="1" ht="12.75">
      <c r="E2123" s="13"/>
      <c r="F2123" s="13"/>
      <c r="G2123" s="13"/>
      <c r="H2123" s="13"/>
      <c r="I2123" s="13"/>
    </row>
    <row r="2124" spans="5:9" s="1" customFormat="1" ht="12.75">
      <c r="E2124" s="13"/>
      <c r="F2124" s="13"/>
      <c r="G2124" s="13"/>
      <c r="H2124" s="13"/>
      <c r="I2124" s="13"/>
    </row>
    <row r="2125" spans="5:9" s="1" customFormat="1" ht="12.75">
      <c r="E2125" s="13"/>
      <c r="F2125" s="13"/>
      <c r="G2125" s="13"/>
      <c r="H2125" s="13"/>
      <c r="I2125" s="13"/>
    </row>
    <row r="2126" spans="5:9" s="1" customFormat="1" ht="12.75">
      <c r="E2126" s="13"/>
      <c r="F2126" s="13"/>
      <c r="G2126" s="13"/>
      <c r="H2126" s="13"/>
      <c r="I2126" s="13"/>
    </row>
    <row r="2127" spans="5:9" s="1" customFormat="1" ht="12.75">
      <c r="E2127" s="13"/>
      <c r="F2127" s="13"/>
      <c r="G2127" s="13"/>
      <c r="H2127" s="13"/>
      <c r="I2127" s="13"/>
    </row>
    <row r="2128" spans="5:9" s="1" customFormat="1" ht="12.75">
      <c r="E2128" s="13"/>
      <c r="F2128" s="13"/>
      <c r="G2128" s="13"/>
      <c r="H2128" s="13"/>
      <c r="I2128" s="13"/>
    </row>
    <row r="2129" spans="5:9" s="1" customFormat="1" ht="12.75">
      <c r="E2129" s="13"/>
      <c r="F2129" s="13"/>
      <c r="G2129" s="13"/>
      <c r="H2129" s="13"/>
      <c r="I2129" s="13"/>
    </row>
    <row r="2130" spans="5:9" s="1" customFormat="1" ht="12.75">
      <c r="E2130" s="13"/>
      <c r="F2130" s="13"/>
      <c r="G2130" s="13"/>
      <c r="H2130" s="13"/>
      <c r="I2130" s="13"/>
    </row>
    <row r="2131" spans="5:9" s="1" customFormat="1" ht="12.75">
      <c r="E2131" s="13"/>
      <c r="F2131" s="13"/>
      <c r="G2131" s="13"/>
      <c r="H2131" s="13"/>
      <c r="I2131" s="13"/>
    </row>
    <row r="2132" spans="5:9" s="1" customFormat="1" ht="12.75">
      <c r="E2132" s="13"/>
      <c r="F2132" s="13"/>
      <c r="G2132" s="13"/>
      <c r="H2132" s="13"/>
      <c r="I2132" s="13"/>
    </row>
    <row r="2133" spans="5:9" s="1" customFormat="1" ht="12.75">
      <c r="E2133" s="13"/>
      <c r="F2133" s="13"/>
      <c r="G2133" s="13"/>
      <c r="H2133" s="13"/>
      <c r="I2133" s="13"/>
    </row>
    <row r="2134" spans="5:9" s="1" customFormat="1" ht="12.75">
      <c r="E2134" s="13"/>
      <c r="F2134" s="13"/>
      <c r="G2134" s="13"/>
      <c r="H2134" s="13"/>
      <c r="I2134" s="13"/>
    </row>
    <row r="2135" spans="5:9" s="1" customFormat="1" ht="12.75">
      <c r="E2135" s="13"/>
      <c r="F2135" s="13"/>
      <c r="G2135" s="13"/>
      <c r="H2135" s="13"/>
      <c r="I2135" s="13"/>
    </row>
    <row r="2136" spans="5:9" s="1" customFormat="1" ht="12.75">
      <c r="E2136" s="13"/>
      <c r="F2136" s="13"/>
      <c r="G2136" s="13"/>
      <c r="H2136" s="13"/>
      <c r="I2136" s="13"/>
    </row>
    <row r="2137" spans="5:9" s="1" customFormat="1" ht="12.75">
      <c r="E2137" s="13"/>
      <c r="F2137" s="13"/>
      <c r="G2137" s="13"/>
      <c r="H2137" s="13"/>
      <c r="I2137" s="13"/>
    </row>
    <row r="2138" spans="5:9" s="1" customFormat="1" ht="12.75">
      <c r="E2138" s="13"/>
      <c r="F2138" s="13"/>
      <c r="G2138" s="13"/>
      <c r="H2138" s="13"/>
      <c r="I2138" s="13"/>
    </row>
    <row r="2139" spans="5:9" s="1" customFormat="1" ht="12.75">
      <c r="E2139" s="13"/>
      <c r="F2139" s="13"/>
      <c r="G2139" s="13"/>
      <c r="H2139" s="13"/>
      <c r="I2139" s="13"/>
    </row>
    <row r="2140" spans="5:9" s="1" customFormat="1" ht="12.75">
      <c r="E2140" s="13"/>
      <c r="F2140" s="13"/>
      <c r="G2140" s="13"/>
      <c r="H2140" s="13"/>
      <c r="I2140" s="13"/>
    </row>
    <row r="2141" spans="5:9" s="1" customFormat="1" ht="12.75">
      <c r="E2141" s="13"/>
      <c r="F2141" s="13"/>
      <c r="G2141" s="13"/>
      <c r="H2141" s="13"/>
      <c r="I2141" s="13"/>
    </row>
    <row r="2142" spans="5:9" s="1" customFormat="1" ht="12.75">
      <c r="E2142" s="13"/>
      <c r="F2142" s="13"/>
      <c r="G2142" s="13"/>
      <c r="H2142" s="13"/>
      <c r="I2142" s="13"/>
    </row>
    <row r="2143" spans="5:9" s="1" customFormat="1" ht="12.75">
      <c r="E2143" s="13"/>
      <c r="F2143" s="13"/>
      <c r="G2143" s="13"/>
      <c r="H2143" s="13"/>
      <c r="I2143" s="13"/>
    </row>
    <row r="2144" spans="5:9" s="1" customFormat="1" ht="12.75">
      <c r="E2144" s="13"/>
      <c r="F2144" s="13"/>
      <c r="G2144" s="13"/>
      <c r="H2144" s="13"/>
      <c r="I2144" s="13"/>
    </row>
    <row r="2145" spans="5:9" s="1" customFormat="1" ht="12.75">
      <c r="E2145" s="13"/>
      <c r="F2145" s="13"/>
      <c r="G2145" s="13"/>
      <c r="H2145" s="13"/>
      <c r="I2145" s="13"/>
    </row>
    <row r="2146" spans="5:9" s="1" customFormat="1" ht="12.75">
      <c r="E2146" s="13"/>
      <c r="F2146" s="13"/>
      <c r="G2146" s="13"/>
      <c r="H2146" s="13"/>
      <c r="I2146" s="13"/>
    </row>
    <row r="2147" spans="5:9" s="1" customFormat="1" ht="12.75">
      <c r="E2147" s="13"/>
      <c r="F2147" s="13"/>
      <c r="G2147" s="13"/>
      <c r="H2147" s="13"/>
      <c r="I2147" s="13"/>
    </row>
    <row r="2148" spans="5:9" s="1" customFormat="1" ht="12.75">
      <c r="E2148" s="13"/>
      <c r="F2148" s="13"/>
      <c r="G2148" s="13"/>
      <c r="H2148" s="13"/>
      <c r="I2148" s="13"/>
    </row>
    <row r="2149" spans="5:9" s="1" customFormat="1" ht="12.75">
      <c r="E2149" s="13"/>
      <c r="F2149" s="13"/>
      <c r="G2149" s="13"/>
      <c r="H2149" s="13"/>
      <c r="I2149" s="13"/>
    </row>
    <row r="2150" spans="5:9" s="1" customFormat="1" ht="12.75">
      <c r="E2150" s="13"/>
      <c r="F2150" s="13"/>
      <c r="G2150" s="13"/>
      <c r="H2150" s="13"/>
      <c r="I2150" s="13"/>
    </row>
    <row r="2151" spans="5:9" s="1" customFormat="1" ht="12.75">
      <c r="E2151" s="13"/>
      <c r="F2151" s="13"/>
      <c r="G2151" s="13"/>
      <c r="H2151" s="13"/>
      <c r="I2151" s="13"/>
    </row>
    <row r="2152" spans="5:9" s="1" customFormat="1" ht="12.75">
      <c r="E2152" s="13"/>
      <c r="F2152" s="13"/>
      <c r="G2152" s="13"/>
      <c r="H2152" s="13"/>
      <c r="I2152" s="13"/>
    </row>
    <row r="2153" spans="5:9" s="1" customFormat="1" ht="12.75">
      <c r="E2153" s="13"/>
      <c r="F2153" s="13"/>
      <c r="G2153" s="13"/>
      <c r="H2153" s="13"/>
      <c r="I2153" s="13"/>
    </row>
    <row r="2154" spans="5:9" s="1" customFormat="1" ht="12.75">
      <c r="E2154" s="13"/>
      <c r="F2154" s="13"/>
      <c r="G2154" s="13"/>
      <c r="H2154" s="13"/>
      <c r="I2154" s="13"/>
    </row>
    <row r="2155" spans="5:9" s="1" customFormat="1" ht="12.75">
      <c r="E2155" s="13"/>
      <c r="F2155" s="13"/>
      <c r="G2155" s="13"/>
      <c r="H2155" s="13"/>
      <c r="I2155" s="13"/>
    </row>
    <row r="2156" spans="5:9" s="1" customFormat="1" ht="12.75">
      <c r="E2156" s="13"/>
      <c r="F2156" s="13"/>
      <c r="G2156" s="13"/>
      <c r="H2156" s="13"/>
      <c r="I2156" s="13"/>
    </row>
    <row r="2157" spans="5:9" s="1" customFormat="1" ht="12.75">
      <c r="E2157" s="13"/>
      <c r="F2157" s="13"/>
      <c r="G2157" s="13"/>
      <c r="H2157" s="13"/>
      <c r="I2157" s="13"/>
    </row>
    <row r="2158" spans="5:9" s="1" customFormat="1" ht="12.75">
      <c r="E2158" s="13"/>
      <c r="F2158" s="13"/>
      <c r="G2158" s="13"/>
      <c r="H2158" s="13"/>
      <c r="I2158" s="13"/>
    </row>
    <row r="2159" spans="5:9" s="1" customFormat="1" ht="12.75">
      <c r="E2159" s="13"/>
      <c r="F2159" s="13"/>
      <c r="G2159" s="13"/>
      <c r="H2159" s="13"/>
      <c r="I2159" s="13"/>
    </row>
    <row r="2160" spans="5:9" s="1" customFormat="1" ht="12.75">
      <c r="E2160" s="13"/>
      <c r="F2160" s="13"/>
      <c r="G2160" s="13"/>
      <c r="H2160" s="13"/>
      <c r="I2160" s="13"/>
    </row>
    <row r="2161" spans="5:9" s="1" customFormat="1" ht="12.75">
      <c r="E2161" s="13"/>
      <c r="F2161" s="13"/>
      <c r="G2161" s="13"/>
      <c r="H2161" s="13"/>
      <c r="I2161" s="13"/>
    </row>
    <row r="2162" spans="5:9" s="1" customFormat="1" ht="12.75">
      <c r="E2162" s="13"/>
      <c r="F2162" s="13"/>
      <c r="G2162" s="13"/>
      <c r="H2162" s="13"/>
      <c r="I2162" s="13"/>
    </row>
    <row r="2163" spans="5:9" s="1" customFormat="1" ht="12.75">
      <c r="E2163" s="13"/>
      <c r="F2163" s="13"/>
      <c r="G2163" s="13"/>
      <c r="H2163" s="13"/>
      <c r="I2163" s="13"/>
    </row>
    <row r="2164" spans="5:9" s="1" customFormat="1" ht="12.75">
      <c r="E2164" s="13"/>
      <c r="F2164" s="13"/>
      <c r="G2164" s="13"/>
      <c r="H2164" s="13"/>
      <c r="I2164" s="13"/>
    </row>
    <row r="2165" spans="5:9" s="1" customFormat="1" ht="12.75">
      <c r="E2165" s="13"/>
      <c r="F2165" s="13"/>
      <c r="G2165" s="13"/>
      <c r="H2165" s="13"/>
      <c r="I2165" s="13"/>
    </row>
    <row r="2166" spans="5:9" s="1" customFormat="1" ht="12.75">
      <c r="E2166" s="13"/>
      <c r="F2166" s="13"/>
      <c r="G2166" s="13"/>
      <c r="H2166" s="13"/>
      <c r="I2166" s="13"/>
    </row>
    <row r="2167" spans="5:9" s="1" customFormat="1" ht="12.75">
      <c r="E2167" s="13"/>
      <c r="F2167" s="13"/>
      <c r="G2167" s="13"/>
      <c r="H2167" s="13"/>
      <c r="I2167" s="13"/>
    </row>
    <row r="2168" spans="5:9" s="1" customFormat="1" ht="12.75">
      <c r="E2168" s="13"/>
      <c r="F2168" s="13"/>
      <c r="G2168" s="13"/>
      <c r="H2168" s="13"/>
      <c r="I2168" s="13"/>
    </row>
    <row r="2169" spans="5:9" s="1" customFormat="1" ht="12.75">
      <c r="E2169" s="13"/>
      <c r="F2169" s="13"/>
      <c r="G2169" s="13"/>
      <c r="H2169" s="13"/>
      <c r="I2169" s="13"/>
    </row>
    <row r="2170" spans="5:9" s="1" customFormat="1" ht="12.75">
      <c r="E2170" s="13"/>
      <c r="F2170" s="13"/>
      <c r="G2170" s="13"/>
      <c r="H2170" s="13"/>
      <c r="I2170" s="13"/>
    </row>
    <row r="2171" spans="5:9" s="1" customFormat="1" ht="12.75">
      <c r="E2171" s="13"/>
      <c r="F2171" s="13"/>
      <c r="G2171" s="13"/>
      <c r="H2171" s="13"/>
      <c r="I2171" s="13"/>
    </row>
    <row r="2172" spans="5:9" s="1" customFormat="1" ht="12.75">
      <c r="E2172" s="13"/>
      <c r="F2172" s="13"/>
      <c r="G2172" s="13"/>
      <c r="H2172" s="13"/>
      <c r="I2172" s="13"/>
    </row>
    <row r="2173" spans="5:9" s="1" customFormat="1" ht="12.75">
      <c r="E2173" s="13"/>
      <c r="F2173" s="13"/>
      <c r="G2173" s="13"/>
      <c r="H2173" s="13"/>
      <c r="I2173" s="13"/>
    </row>
    <row r="2174" spans="5:9" s="1" customFormat="1" ht="12.75">
      <c r="E2174" s="13"/>
      <c r="F2174" s="13"/>
      <c r="G2174" s="13"/>
      <c r="H2174" s="13"/>
      <c r="I2174" s="13"/>
    </row>
    <row r="2175" spans="5:9" s="1" customFormat="1" ht="12.75">
      <c r="E2175" s="13"/>
      <c r="F2175" s="13"/>
      <c r="G2175" s="13"/>
      <c r="H2175" s="13"/>
      <c r="I2175" s="13"/>
    </row>
    <row r="2176" spans="5:9" s="1" customFormat="1" ht="12.75">
      <c r="E2176" s="13"/>
      <c r="F2176" s="13"/>
      <c r="G2176" s="13"/>
      <c r="H2176" s="13"/>
      <c r="I2176" s="13"/>
    </row>
    <row r="2177" spans="5:9" s="1" customFormat="1" ht="12.75">
      <c r="E2177" s="13"/>
      <c r="F2177" s="13"/>
      <c r="G2177" s="13"/>
      <c r="H2177" s="13"/>
      <c r="I2177" s="13"/>
    </row>
    <row r="2178" spans="5:9" s="1" customFormat="1" ht="12.75">
      <c r="E2178" s="13"/>
      <c r="F2178" s="13"/>
      <c r="G2178" s="13"/>
      <c r="H2178" s="13"/>
      <c r="I2178" s="13"/>
    </row>
    <row r="2179" spans="5:9" s="1" customFormat="1" ht="12.75">
      <c r="E2179" s="13"/>
      <c r="F2179" s="13"/>
      <c r="G2179" s="13"/>
      <c r="H2179" s="13"/>
      <c r="I2179" s="13"/>
    </row>
    <row r="2180" spans="5:9" s="1" customFormat="1" ht="12.75">
      <c r="E2180" s="13"/>
      <c r="F2180" s="13"/>
      <c r="G2180" s="13"/>
      <c r="H2180" s="13"/>
      <c r="I2180" s="13"/>
    </row>
    <row r="2181" spans="5:9" s="1" customFormat="1" ht="12.75">
      <c r="E2181" s="13"/>
      <c r="F2181" s="13"/>
      <c r="G2181" s="13"/>
      <c r="H2181" s="13"/>
      <c r="I2181" s="13"/>
    </row>
    <row r="2182" spans="5:9" s="1" customFormat="1" ht="12.75">
      <c r="E2182" s="13"/>
      <c r="F2182" s="13"/>
      <c r="G2182" s="13"/>
      <c r="H2182" s="13"/>
      <c r="I2182" s="13"/>
    </row>
    <row r="2183" spans="5:9" s="1" customFormat="1" ht="12.75">
      <c r="E2183" s="13"/>
      <c r="F2183" s="13"/>
      <c r="G2183" s="13"/>
      <c r="H2183" s="13"/>
      <c r="I2183" s="13"/>
    </row>
    <row r="2184" spans="5:9" s="1" customFormat="1" ht="12.75">
      <c r="E2184" s="13"/>
      <c r="F2184" s="13"/>
      <c r="G2184" s="13"/>
      <c r="H2184" s="13"/>
      <c r="I2184" s="13"/>
    </row>
    <row r="2185" spans="5:9" s="1" customFormat="1" ht="12.75">
      <c r="E2185" s="13"/>
      <c r="F2185" s="13"/>
      <c r="G2185" s="13"/>
      <c r="H2185" s="13"/>
      <c r="I2185" s="13"/>
    </row>
    <row r="2186" spans="5:9" s="1" customFormat="1" ht="12.75">
      <c r="E2186" s="13"/>
      <c r="F2186" s="13"/>
      <c r="G2186" s="13"/>
      <c r="H2186" s="13"/>
      <c r="I2186" s="13"/>
    </row>
    <row r="2187" spans="5:9" s="1" customFormat="1" ht="12.75">
      <c r="E2187" s="13"/>
      <c r="F2187" s="13"/>
      <c r="G2187" s="13"/>
      <c r="H2187" s="13"/>
      <c r="I2187" s="13"/>
    </row>
    <row r="2188" spans="5:9" s="1" customFormat="1" ht="12.75">
      <c r="E2188" s="13"/>
      <c r="F2188" s="13"/>
      <c r="G2188" s="13"/>
      <c r="H2188" s="13"/>
      <c r="I2188" s="13"/>
    </row>
    <row r="2189" spans="5:9" s="1" customFormat="1" ht="12.75">
      <c r="E2189" s="13"/>
      <c r="F2189" s="13"/>
      <c r="G2189" s="13"/>
      <c r="H2189" s="13"/>
      <c r="I2189" s="13"/>
    </row>
    <row r="2190" spans="5:9" s="1" customFormat="1" ht="12.75">
      <c r="E2190" s="13"/>
      <c r="F2190" s="13"/>
      <c r="G2190" s="13"/>
      <c r="H2190" s="13"/>
      <c r="I2190" s="13"/>
    </row>
    <row r="2191" spans="5:9" s="1" customFormat="1" ht="12.75">
      <c r="E2191" s="13"/>
      <c r="F2191" s="13"/>
      <c r="G2191" s="13"/>
      <c r="H2191" s="13"/>
      <c r="I2191" s="13"/>
    </row>
    <row r="2192" spans="5:9" s="1" customFormat="1" ht="12.75">
      <c r="E2192" s="13"/>
      <c r="F2192" s="13"/>
      <c r="G2192" s="13"/>
      <c r="H2192" s="13"/>
      <c r="I2192" s="13"/>
    </row>
    <row r="2193" spans="5:9" s="1" customFormat="1" ht="12.75">
      <c r="E2193" s="13"/>
      <c r="F2193" s="13"/>
      <c r="G2193" s="13"/>
      <c r="H2193" s="13"/>
      <c r="I2193" s="13"/>
    </row>
    <row r="2194" spans="5:9" s="1" customFormat="1" ht="12.75">
      <c r="E2194" s="13"/>
      <c r="F2194" s="13"/>
      <c r="G2194" s="13"/>
      <c r="H2194" s="13"/>
      <c r="I2194" s="13"/>
    </row>
    <row r="2195" spans="5:9" s="1" customFormat="1" ht="12.75">
      <c r="E2195" s="13"/>
      <c r="F2195" s="13"/>
      <c r="G2195" s="13"/>
      <c r="H2195" s="13"/>
      <c r="I2195" s="13"/>
    </row>
    <row r="2196" spans="5:9" s="1" customFormat="1" ht="12.75">
      <c r="E2196" s="13"/>
      <c r="F2196" s="13"/>
      <c r="G2196" s="13"/>
      <c r="H2196" s="13"/>
      <c r="I2196" s="13"/>
    </row>
    <row r="2197" spans="5:9" s="1" customFormat="1" ht="12.75">
      <c r="E2197" s="13"/>
      <c r="F2197" s="13"/>
      <c r="G2197" s="13"/>
      <c r="H2197" s="13"/>
      <c r="I2197" s="13"/>
    </row>
    <row r="2198" spans="5:9" s="1" customFormat="1" ht="12.75">
      <c r="E2198" s="13"/>
      <c r="F2198" s="13"/>
      <c r="G2198" s="13"/>
      <c r="H2198" s="13"/>
      <c r="I2198" s="13"/>
    </row>
    <row r="2199" spans="5:9" s="1" customFormat="1" ht="12.75">
      <c r="E2199" s="13"/>
      <c r="F2199" s="13"/>
      <c r="G2199" s="13"/>
      <c r="H2199" s="13"/>
      <c r="I2199" s="13"/>
    </row>
    <row r="2200" spans="5:9" s="1" customFormat="1" ht="12.75">
      <c r="E2200" s="13"/>
      <c r="F2200" s="13"/>
      <c r="G2200" s="13"/>
      <c r="H2200" s="13"/>
      <c r="I2200" s="13"/>
    </row>
    <row r="2201" spans="5:9" s="1" customFormat="1" ht="12.75">
      <c r="E2201" s="13"/>
      <c r="F2201" s="13"/>
      <c r="G2201" s="13"/>
      <c r="H2201" s="13"/>
      <c r="I2201" s="13"/>
    </row>
    <row r="2202" spans="5:9" s="1" customFormat="1" ht="12.75">
      <c r="E2202" s="13"/>
      <c r="F2202" s="13"/>
      <c r="G2202" s="13"/>
      <c r="H2202" s="13"/>
      <c r="I2202" s="13"/>
    </row>
    <row r="2203" spans="5:9" s="1" customFormat="1" ht="12.75">
      <c r="E2203" s="13"/>
      <c r="F2203" s="13"/>
      <c r="G2203" s="13"/>
      <c r="H2203" s="13"/>
      <c r="I2203" s="13"/>
    </row>
    <row r="2204" spans="5:9" s="1" customFormat="1" ht="12.75">
      <c r="E2204" s="13"/>
      <c r="F2204" s="13"/>
      <c r="G2204" s="13"/>
      <c r="H2204" s="13"/>
      <c r="I2204" s="13"/>
    </row>
    <row r="2205" spans="5:9" s="1" customFormat="1" ht="12.75">
      <c r="E2205" s="13"/>
      <c r="F2205" s="13"/>
      <c r="G2205" s="13"/>
      <c r="H2205" s="13"/>
      <c r="I2205" s="13"/>
    </row>
    <row r="2206" spans="5:9" s="1" customFormat="1" ht="12.75">
      <c r="E2206" s="13"/>
      <c r="F2206" s="13"/>
      <c r="G2206" s="13"/>
      <c r="H2206" s="13"/>
      <c r="I2206" s="13"/>
    </row>
    <row r="2207" spans="5:9" s="1" customFormat="1" ht="12.75">
      <c r="E2207" s="13"/>
      <c r="F2207" s="13"/>
      <c r="G2207" s="13"/>
      <c r="H2207" s="13"/>
      <c r="I2207" s="13"/>
    </row>
    <row r="2208" spans="5:9" s="1" customFormat="1" ht="12.75">
      <c r="E2208" s="13"/>
      <c r="F2208" s="13"/>
      <c r="G2208" s="13"/>
      <c r="H2208" s="13"/>
      <c r="I2208" s="13"/>
    </row>
    <row r="2209" spans="5:9" s="1" customFormat="1" ht="12.75">
      <c r="E2209" s="13"/>
      <c r="F2209" s="13"/>
      <c r="G2209" s="13"/>
      <c r="H2209" s="13"/>
      <c r="I2209" s="13"/>
    </row>
    <row r="2210" spans="5:9" s="1" customFormat="1" ht="12.75">
      <c r="E2210" s="13"/>
      <c r="F2210" s="13"/>
      <c r="G2210" s="13"/>
      <c r="H2210" s="13"/>
      <c r="I2210" s="13"/>
    </row>
    <row r="2211" spans="5:9" s="1" customFormat="1" ht="12.75">
      <c r="E2211" s="13"/>
      <c r="F2211" s="13"/>
      <c r="G2211" s="13"/>
      <c r="H2211" s="13"/>
      <c r="I2211" s="13"/>
    </row>
    <row r="2212" spans="5:9" s="1" customFormat="1" ht="12.75">
      <c r="E2212" s="13"/>
      <c r="F2212" s="13"/>
      <c r="G2212" s="13"/>
      <c r="H2212" s="13"/>
      <c r="I2212" s="13"/>
    </row>
    <row r="2213" spans="5:9" s="1" customFormat="1" ht="12.75">
      <c r="E2213" s="13"/>
      <c r="F2213" s="13"/>
      <c r="G2213" s="13"/>
      <c r="H2213" s="13"/>
      <c r="I2213" s="13"/>
    </row>
    <row r="2214" spans="5:9" s="1" customFormat="1" ht="12.75">
      <c r="E2214" s="13"/>
      <c r="F2214" s="13"/>
      <c r="G2214" s="13"/>
      <c r="H2214" s="13"/>
      <c r="I2214" s="13"/>
    </row>
    <row r="2215" spans="5:9" s="1" customFormat="1" ht="12.75">
      <c r="E2215" s="13"/>
      <c r="F2215" s="13"/>
      <c r="G2215" s="13"/>
      <c r="H2215" s="13"/>
      <c r="I2215" s="13"/>
    </row>
    <row r="2216" spans="5:9" s="1" customFormat="1" ht="12.75">
      <c r="E2216" s="13"/>
      <c r="F2216" s="13"/>
      <c r="G2216" s="13"/>
      <c r="H2216" s="13"/>
      <c r="I2216" s="13"/>
    </row>
    <row r="2217" spans="5:9" s="1" customFormat="1" ht="12.75">
      <c r="E2217" s="13"/>
      <c r="F2217" s="13"/>
      <c r="G2217" s="13"/>
      <c r="H2217" s="13"/>
      <c r="I2217" s="13"/>
    </row>
    <row r="2218" spans="5:9" s="1" customFormat="1" ht="12.75">
      <c r="E2218" s="13"/>
      <c r="F2218" s="13"/>
      <c r="G2218" s="13"/>
      <c r="H2218" s="13"/>
      <c r="I2218" s="13"/>
    </row>
    <row r="2219" spans="5:9" s="1" customFormat="1" ht="12.75">
      <c r="E2219" s="13"/>
      <c r="F2219" s="13"/>
      <c r="G2219" s="13"/>
      <c r="H2219" s="13"/>
      <c r="I2219" s="13"/>
    </row>
    <row r="2220" spans="5:9" s="1" customFormat="1" ht="12.75">
      <c r="E2220" s="13"/>
      <c r="F2220" s="13"/>
      <c r="G2220" s="13"/>
      <c r="H2220" s="13"/>
      <c r="I2220" s="13"/>
    </row>
    <row r="2221" spans="5:9" s="1" customFormat="1" ht="12.75">
      <c r="E2221" s="13"/>
      <c r="F2221" s="13"/>
      <c r="G2221" s="13"/>
      <c r="H2221" s="13"/>
      <c r="I2221" s="13"/>
    </row>
    <row r="2222" spans="5:9" s="1" customFormat="1" ht="12.75">
      <c r="E2222" s="13"/>
      <c r="F2222" s="13"/>
      <c r="G2222" s="13"/>
      <c r="H2222" s="13"/>
      <c r="I2222" s="13"/>
    </row>
    <row r="2223" spans="5:9" s="1" customFormat="1" ht="12.75">
      <c r="E2223" s="13"/>
      <c r="F2223" s="13"/>
      <c r="G2223" s="13"/>
      <c r="H2223" s="13"/>
      <c r="I2223" s="13"/>
    </row>
    <row r="2224" spans="5:9" s="1" customFormat="1" ht="12.75">
      <c r="E2224" s="13"/>
      <c r="F2224" s="13"/>
      <c r="G2224" s="13"/>
      <c r="H2224" s="13"/>
      <c r="I2224" s="13"/>
    </row>
    <row r="2225" spans="5:9" s="1" customFormat="1" ht="12.75">
      <c r="E2225" s="13"/>
      <c r="F2225" s="13"/>
      <c r="G2225" s="13"/>
      <c r="H2225" s="13"/>
      <c r="I2225" s="13"/>
    </row>
    <row r="2226" spans="5:9" s="1" customFormat="1" ht="12.75">
      <c r="E2226" s="13"/>
      <c r="F2226" s="13"/>
      <c r="G2226" s="13"/>
      <c r="H2226" s="13"/>
      <c r="I2226" s="13"/>
    </row>
    <row r="2227" spans="5:9" s="1" customFormat="1" ht="12.75">
      <c r="E2227" s="13"/>
      <c r="F2227" s="13"/>
      <c r="G2227" s="13"/>
      <c r="H2227" s="13"/>
      <c r="I2227" s="13"/>
    </row>
    <row r="2228" spans="5:9" s="1" customFormat="1" ht="12.75">
      <c r="E2228" s="13"/>
      <c r="F2228" s="13"/>
      <c r="G2228" s="13"/>
      <c r="H2228" s="13"/>
      <c r="I2228" s="13"/>
    </row>
    <row r="2229" spans="5:9" s="1" customFormat="1" ht="12.75">
      <c r="E2229" s="13"/>
      <c r="F2229" s="13"/>
      <c r="G2229" s="13"/>
      <c r="H2229" s="13"/>
      <c r="I2229" s="13"/>
    </row>
    <row r="2230" spans="5:9" s="1" customFormat="1" ht="12.75">
      <c r="E2230" s="13"/>
      <c r="F2230" s="13"/>
      <c r="G2230" s="13"/>
      <c r="H2230" s="13"/>
      <c r="I2230" s="13"/>
    </row>
    <row r="2231" spans="5:9" s="1" customFormat="1" ht="12.75">
      <c r="E2231" s="13"/>
      <c r="F2231" s="13"/>
      <c r="G2231" s="13"/>
      <c r="H2231" s="13"/>
      <c r="I2231" s="13"/>
    </row>
    <row r="2232" spans="5:9" s="1" customFormat="1" ht="12.75">
      <c r="E2232" s="13"/>
      <c r="F2232" s="13"/>
      <c r="G2232" s="13"/>
      <c r="H2232" s="13"/>
      <c r="I2232" s="13"/>
    </row>
    <row r="2233" spans="5:9" s="1" customFormat="1" ht="12.75">
      <c r="E2233" s="13"/>
      <c r="F2233" s="13"/>
      <c r="G2233" s="13"/>
      <c r="H2233" s="13"/>
      <c r="I2233" s="13"/>
    </row>
    <row r="2234" spans="5:9" s="1" customFormat="1" ht="12.75">
      <c r="E2234" s="13"/>
      <c r="F2234" s="13"/>
      <c r="G2234" s="13"/>
      <c r="H2234" s="13"/>
      <c r="I2234" s="13"/>
    </row>
    <row r="2235" spans="5:9" s="1" customFormat="1" ht="12.75">
      <c r="E2235" s="13"/>
      <c r="F2235" s="13"/>
      <c r="G2235" s="13"/>
      <c r="H2235" s="13"/>
      <c r="I2235" s="13"/>
    </row>
    <row r="2236" spans="5:9" s="1" customFormat="1" ht="12.75">
      <c r="E2236" s="13"/>
      <c r="F2236" s="13"/>
      <c r="G2236" s="13"/>
      <c r="H2236" s="13"/>
      <c r="I2236" s="13"/>
    </row>
    <row r="2237" spans="5:9" s="1" customFormat="1" ht="12.75">
      <c r="E2237" s="13"/>
      <c r="F2237" s="13"/>
      <c r="G2237" s="13"/>
      <c r="H2237" s="13"/>
      <c r="I2237" s="13"/>
    </row>
    <row r="2238" spans="5:9" s="1" customFormat="1" ht="12.75">
      <c r="E2238" s="13"/>
      <c r="F2238" s="13"/>
      <c r="G2238" s="13"/>
      <c r="H2238" s="13"/>
      <c r="I2238" s="13"/>
    </row>
    <row r="2239" spans="5:9" s="1" customFormat="1" ht="12.75">
      <c r="E2239" s="13"/>
      <c r="F2239" s="13"/>
      <c r="G2239" s="13"/>
      <c r="H2239" s="13"/>
      <c r="I2239" s="13"/>
    </row>
    <row r="2240" spans="5:9" s="1" customFormat="1" ht="12.75">
      <c r="E2240" s="13"/>
      <c r="F2240" s="13"/>
      <c r="G2240" s="13"/>
      <c r="H2240" s="13"/>
      <c r="I2240" s="13"/>
    </row>
    <row r="2241" spans="5:9" s="1" customFormat="1" ht="12.75">
      <c r="E2241" s="13"/>
      <c r="F2241" s="13"/>
      <c r="G2241" s="13"/>
      <c r="H2241" s="13"/>
      <c r="I2241" s="13"/>
    </row>
    <row r="2242" spans="5:9" s="1" customFormat="1" ht="12.75">
      <c r="E2242" s="13"/>
      <c r="F2242" s="13"/>
      <c r="G2242" s="13"/>
      <c r="H2242" s="13"/>
      <c r="I2242" s="13"/>
    </row>
    <row r="2243" spans="5:9" s="1" customFormat="1" ht="12.75">
      <c r="E2243" s="13"/>
      <c r="F2243" s="13"/>
      <c r="G2243" s="13"/>
      <c r="H2243" s="13"/>
      <c r="I2243" s="13"/>
    </row>
    <row r="2244" spans="5:9" s="1" customFormat="1" ht="12.75">
      <c r="E2244" s="13"/>
      <c r="F2244" s="13"/>
      <c r="G2244" s="13"/>
      <c r="H2244" s="13"/>
      <c r="I2244" s="13"/>
    </row>
    <row r="2245" spans="5:9" s="1" customFormat="1" ht="12.75">
      <c r="E2245" s="13"/>
      <c r="F2245" s="13"/>
      <c r="G2245" s="13"/>
      <c r="H2245" s="13"/>
      <c r="I2245" s="13"/>
    </row>
    <row r="2246" spans="5:9" s="1" customFormat="1" ht="12.75">
      <c r="E2246" s="13"/>
      <c r="F2246" s="13"/>
      <c r="G2246" s="13"/>
      <c r="H2246" s="13"/>
      <c r="I2246" s="13"/>
    </row>
    <row r="2247" spans="5:9" s="1" customFormat="1" ht="12.75">
      <c r="E2247" s="13"/>
      <c r="F2247" s="13"/>
      <c r="G2247" s="13"/>
      <c r="H2247" s="13"/>
      <c r="I2247" s="13"/>
    </row>
    <row r="2248" spans="5:9" s="1" customFormat="1" ht="12.75">
      <c r="E2248" s="13"/>
      <c r="F2248" s="13"/>
      <c r="G2248" s="13"/>
      <c r="H2248" s="13"/>
      <c r="I2248" s="13"/>
    </row>
    <row r="2249" spans="5:9" s="1" customFormat="1" ht="12.75">
      <c r="E2249" s="13"/>
      <c r="F2249" s="13"/>
      <c r="G2249" s="13"/>
      <c r="H2249" s="13"/>
      <c r="I2249" s="13"/>
    </row>
    <row r="2250" spans="5:9" s="1" customFormat="1" ht="12.75">
      <c r="E2250" s="13"/>
      <c r="F2250" s="13"/>
      <c r="G2250" s="13"/>
      <c r="H2250" s="13"/>
      <c r="I2250" s="13"/>
    </row>
    <row r="2251" spans="5:9" s="1" customFormat="1" ht="12.75">
      <c r="E2251" s="13"/>
      <c r="F2251" s="13"/>
      <c r="G2251" s="13"/>
      <c r="H2251" s="13"/>
      <c r="I2251" s="13"/>
    </row>
    <row r="2252" spans="5:9" s="1" customFormat="1" ht="12.75">
      <c r="E2252" s="13"/>
      <c r="F2252" s="13"/>
      <c r="G2252" s="13"/>
      <c r="H2252" s="13"/>
      <c r="I2252" s="13"/>
    </row>
    <row r="2253" spans="5:9" s="1" customFormat="1" ht="12.75">
      <c r="E2253" s="13"/>
      <c r="F2253" s="13"/>
      <c r="G2253" s="13"/>
      <c r="H2253" s="13"/>
      <c r="I2253" s="13"/>
    </row>
    <row r="2254" spans="5:9" s="1" customFormat="1" ht="12.75">
      <c r="E2254" s="13"/>
      <c r="F2254" s="13"/>
      <c r="G2254" s="13"/>
      <c r="H2254" s="13"/>
      <c r="I2254" s="13"/>
    </row>
    <row r="2255" spans="5:9" s="1" customFormat="1" ht="12.75">
      <c r="E2255" s="13"/>
      <c r="F2255" s="13"/>
      <c r="G2255" s="13"/>
      <c r="H2255" s="13"/>
      <c r="I2255" s="13"/>
    </row>
    <row r="2256" spans="5:9" s="1" customFormat="1" ht="12.75">
      <c r="E2256" s="13"/>
      <c r="F2256" s="13"/>
      <c r="G2256" s="13"/>
      <c r="H2256" s="13"/>
      <c r="I2256" s="13"/>
    </row>
    <row r="2257" spans="5:9" s="1" customFormat="1" ht="12.75">
      <c r="E2257" s="13"/>
      <c r="F2257" s="13"/>
      <c r="G2257" s="13"/>
      <c r="H2257" s="13"/>
      <c r="I2257" s="13"/>
    </row>
    <row r="2258" spans="5:9" s="1" customFormat="1" ht="12.75">
      <c r="E2258" s="13"/>
      <c r="F2258" s="13"/>
      <c r="G2258" s="13"/>
      <c r="H2258" s="13"/>
      <c r="I2258" s="13"/>
    </row>
    <row r="2259" spans="5:9" s="1" customFormat="1" ht="12.75">
      <c r="E2259" s="13"/>
      <c r="F2259" s="13"/>
      <c r="G2259" s="13"/>
      <c r="H2259" s="13"/>
      <c r="I2259" s="13"/>
    </row>
    <row r="2260" spans="5:9" s="1" customFormat="1" ht="12.75">
      <c r="E2260" s="13"/>
      <c r="F2260" s="13"/>
      <c r="G2260" s="13"/>
      <c r="H2260" s="13"/>
      <c r="I2260" s="13"/>
    </row>
    <row r="2261" spans="5:9" s="1" customFormat="1" ht="12.75">
      <c r="E2261" s="13"/>
      <c r="F2261" s="13"/>
      <c r="G2261" s="13"/>
      <c r="H2261" s="13"/>
      <c r="I2261" s="13"/>
    </row>
    <row r="2262" spans="5:9" s="1" customFormat="1" ht="12.75">
      <c r="E2262" s="13"/>
      <c r="F2262" s="13"/>
      <c r="G2262" s="13"/>
      <c r="H2262" s="13"/>
      <c r="I2262" s="13"/>
    </row>
    <row r="2263" spans="5:9" s="1" customFormat="1" ht="12.75">
      <c r="E2263" s="13"/>
      <c r="F2263" s="13"/>
      <c r="G2263" s="13"/>
      <c r="H2263" s="13"/>
      <c r="I2263" s="13"/>
    </row>
    <row r="2264" spans="5:9" s="1" customFormat="1" ht="12.75">
      <c r="E2264" s="13"/>
      <c r="F2264" s="13"/>
      <c r="G2264" s="13"/>
      <c r="H2264" s="13"/>
      <c r="I2264" s="13"/>
    </row>
    <row r="2265" spans="5:9" s="1" customFormat="1" ht="12.75">
      <c r="E2265" s="13"/>
      <c r="F2265" s="13"/>
      <c r="G2265" s="13"/>
      <c r="H2265" s="13"/>
      <c r="I2265" s="13"/>
    </row>
    <row r="2266" spans="5:9" s="1" customFormat="1" ht="12.75">
      <c r="E2266" s="13"/>
      <c r="F2266" s="13"/>
      <c r="G2266" s="13"/>
      <c r="H2266" s="13"/>
      <c r="I2266" s="13"/>
    </row>
    <row r="2267" spans="5:9" s="1" customFormat="1" ht="12.75">
      <c r="E2267" s="13"/>
      <c r="F2267" s="13"/>
      <c r="G2267" s="13"/>
      <c r="H2267" s="13"/>
      <c r="I2267" s="13"/>
    </row>
    <row r="2268" spans="5:9" s="1" customFormat="1" ht="12.75">
      <c r="E2268" s="13"/>
      <c r="F2268" s="13"/>
      <c r="G2268" s="13"/>
      <c r="H2268" s="13"/>
      <c r="I2268" s="13"/>
    </row>
    <row r="2269" spans="5:9" s="1" customFormat="1" ht="12.75">
      <c r="E2269" s="13"/>
      <c r="F2269" s="13"/>
      <c r="G2269" s="13"/>
      <c r="H2269" s="13"/>
      <c r="I2269" s="13"/>
    </row>
    <row r="2270" spans="5:9" s="1" customFormat="1" ht="12.75">
      <c r="E2270" s="13"/>
      <c r="F2270" s="13"/>
      <c r="G2270" s="13"/>
      <c r="H2270" s="13"/>
      <c r="I2270" s="13"/>
    </row>
    <row r="2271" spans="5:9" s="1" customFormat="1" ht="12.75">
      <c r="E2271" s="13"/>
      <c r="F2271" s="13"/>
      <c r="G2271" s="13"/>
      <c r="H2271" s="13"/>
      <c r="I2271" s="13"/>
    </row>
    <row r="2272" spans="5:9" s="1" customFormat="1" ht="12.75">
      <c r="E2272" s="13"/>
      <c r="F2272" s="13"/>
      <c r="G2272" s="13"/>
      <c r="H2272" s="13"/>
      <c r="I2272" s="13"/>
    </row>
    <row r="2273" spans="5:9" s="1" customFormat="1" ht="12.75">
      <c r="E2273" s="13"/>
      <c r="F2273" s="13"/>
      <c r="G2273" s="13"/>
      <c r="H2273" s="13"/>
      <c r="I2273" s="13"/>
    </row>
    <row r="2274" spans="5:9" s="1" customFormat="1" ht="12.75">
      <c r="E2274" s="13"/>
      <c r="F2274" s="13"/>
      <c r="G2274" s="13"/>
      <c r="H2274" s="13"/>
      <c r="I2274" s="13"/>
    </row>
    <row r="2275" spans="5:9" s="1" customFormat="1" ht="12.75">
      <c r="E2275" s="13"/>
      <c r="F2275" s="13"/>
      <c r="G2275" s="13"/>
      <c r="H2275" s="13"/>
      <c r="I2275" s="13"/>
    </row>
    <row r="2276" spans="5:9" s="1" customFormat="1" ht="12.75">
      <c r="E2276" s="13"/>
      <c r="F2276" s="13"/>
      <c r="G2276" s="13"/>
      <c r="H2276" s="13"/>
      <c r="I2276" s="13"/>
    </row>
    <row r="2277" spans="5:9" s="1" customFormat="1" ht="12.75">
      <c r="E2277" s="13"/>
      <c r="F2277" s="13"/>
      <c r="G2277" s="13"/>
      <c r="H2277" s="13"/>
      <c r="I2277" s="13"/>
    </row>
    <row r="2278" spans="5:9" s="1" customFormat="1" ht="12.75">
      <c r="E2278" s="13"/>
      <c r="F2278" s="13"/>
      <c r="G2278" s="13"/>
      <c r="H2278" s="13"/>
      <c r="I2278" s="13"/>
    </row>
    <row r="2279" spans="5:9" s="1" customFormat="1" ht="12.75">
      <c r="E2279" s="13"/>
      <c r="F2279" s="13"/>
      <c r="G2279" s="13"/>
      <c r="H2279" s="13"/>
      <c r="I2279" s="13"/>
    </row>
    <row r="2280" spans="5:9" s="1" customFormat="1" ht="12.75">
      <c r="E2280" s="13"/>
      <c r="F2280" s="13"/>
      <c r="G2280" s="13"/>
      <c r="H2280" s="13"/>
      <c r="I2280" s="13"/>
    </row>
    <row r="2281" spans="5:9" s="1" customFormat="1" ht="12.75">
      <c r="E2281" s="13"/>
      <c r="F2281" s="13"/>
      <c r="G2281" s="13"/>
      <c r="H2281" s="13"/>
      <c r="I2281" s="13"/>
    </row>
    <row r="2282" spans="5:9" s="1" customFormat="1" ht="12.75">
      <c r="E2282" s="13"/>
      <c r="F2282" s="13"/>
      <c r="G2282" s="13"/>
      <c r="H2282" s="13"/>
      <c r="I2282" s="13"/>
    </row>
    <row r="2283" spans="5:9" s="1" customFormat="1" ht="12.75">
      <c r="E2283" s="13"/>
      <c r="F2283" s="13"/>
      <c r="G2283" s="13"/>
      <c r="H2283" s="13"/>
      <c r="I2283" s="13"/>
    </row>
    <row r="2284" spans="5:9" s="1" customFormat="1" ht="12.75">
      <c r="E2284" s="13"/>
      <c r="F2284" s="13"/>
      <c r="G2284" s="13"/>
      <c r="H2284" s="13"/>
      <c r="I2284" s="13"/>
    </row>
    <row r="2285" spans="5:9" s="1" customFormat="1" ht="12.75">
      <c r="E2285" s="13"/>
      <c r="F2285" s="13"/>
      <c r="G2285" s="13"/>
      <c r="H2285" s="13"/>
      <c r="I2285" s="13"/>
    </row>
    <row r="2286" spans="5:9" s="1" customFormat="1" ht="12.75">
      <c r="E2286" s="13"/>
      <c r="F2286" s="13"/>
      <c r="G2286" s="13"/>
      <c r="H2286" s="13"/>
      <c r="I2286" s="13"/>
    </row>
    <row r="2287" spans="5:9" s="1" customFormat="1" ht="12.75">
      <c r="E2287" s="13"/>
      <c r="F2287" s="13"/>
      <c r="G2287" s="13"/>
      <c r="H2287" s="13"/>
      <c r="I2287" s="13"/>
    </row>
    <row r="2288" spans="5:9" s="1" customFormat="1" ht="12.75">
      <c r="E2288" s="13"/>
      <c r="F2288" s="13"/>
      <c r="G2288" s="13"/>
      <c r="H2288" s="13"/>
      <c r="I2288" s="13"/>
    </row>
    <row r="2289" spans="5:9" s="1" customFormat="1" ht="12.75">
      <c r="E2289" s="13"/>
      <c r="F2289" s="13"/>
      <c r="G2289" s="13"/>
      <c r="H2289" s="13"/>
      <c r="I2289" s="13"/>
    </row>
    <row r="2290" spans="5:9" s="1" customFormat="1" ht="12.75">
      <c r="E2290" s="13"/>
      <c r="F2290" s="13"/>
      <c r="G2290" s="13"/>
      <c r="H2290" s="13"/>
      <c r="I2290" s="13"/>
    </row>
    <row r="2291" spans="5:9" s="1" customFormat="1" ht="12.75">
      <c r="E2291" s="13"/>
      <c r="F2291" s="13"/>
      <c r="G2291" s="13"/>
      <c r="H2291" s="13"/>
      <c r="I2291" s="13"/>
    </row>
    <row r="2292" spans="5:9" s="1" customFormat="1" ht="12.75">
      <c r="E2292" s="13"/>
      <c r="F2292" s="13"/>
      <c r="G2292" s="13"/>
      <c r="H2292" s="13"/>
      <c r="I2292" s="13"/>
    </row>
    <row r="2293" spans="5:9" s="1" customFormat="1" ht="12.75">
      <c r="E2293" s="13"/>
      <c r="F2293" s="13"/>
      <c r="G2293" s="13"/>
      <c r="H2293" s="13"/>
      <c r="I2293" s="13"/>
    </row>
    <row r="2294" spans="5:9" s="1" customFormat="1" ht="12.75">
      <c r="E2294" s="13"/>
      <c r="F2294" s="13"/>
      <c r="G2294" s="13"/>
      <c r="H2294" s="13"/>
      <c r="I2294" s="13"/>
    </row>
    <row r="2295" spans="5:9" s="1" customFormat="1" ht="12.75">
      <c r="E2295" s="13"/>
      <c r="F2295" s="13"/>
      <c r="G2295" s="13"/>
      <c r="H2295" s="13"/>
      <c r="I2295" s="13"/>
    </row>
    <row r="2296" spans="5:9" s="1" customFormat="1" ht="12.75">
      <c r="E2296" s="13"/>
      <c r="F2296" s="13"/>
      <c r="G2296" s="13"/>
      <c r="H2296" s="13"/>
      <c r="I2296" s="13"/>
    </row>
    <row r="2297" spans="5:9" s="1" customFormat="1" ht="12.75">
      <c r="E2297" s="13"/>
      <c r="F2297" s="13"/>
      <c r="G2297" s="13"/>
      <c r="H2297" s="13"/>
      <c r="I2297" s="13"/>
    </row>
    <row r="2298" spans="5:9" s="1" customFormat="1" ht="12.75">
      <c r="E2298" s="13"/>
      <c r="F2298" s="13"/>
      <c r="G2298" s="13"/>
      <c r="H2298" s="13"/>
      <c r="I2298" s="13"/>
    </row>
    <row r="2299" spans="5:9" s="1" customFormat="1" ht="12.75">
      <c r="E2299" s="13"/>
      <c r="F2299" s="13"/>
      <c r="G2299" s="13"/>
      <c r="H2299" s="13"/>
      <c r="I2299" s="13"/>
    </row>
    <row r="2300" spans="5:9" s="1" customFormat="1" ht="12.75">
      <c r="E2300" s="13"/>
      <c r="F2300" s="13"/>
      <c r="G2300" s="13"/>
      <c r="H2300" s="13"/>
      <c r="I2300" s="13"/>
    </row>
    <row r="2301" spans="5:9" s="1" customFormat="1" ht="12.75">
      <c r="E2301" s="13"/>
      <c r="F2301" s="13"/>
      <c r="G2301" s="13"/>
      <c r="H2301" s="13"/>
      <c r="I2301" s="13"/>
    </row>
    <row r="2302" spans="5:9" s="1" customFormat="1" ht="12.75">
      <c r="E2302" s="13"/>
      <c r="F2302" s="13"/>
      <c r="G2302" s="13"/>
      <c r="H2302" s="13"/>
      <c r="I2302" s="13"/>
    </row>
    <row r="2303" spans="5:9" s="1" customFormat="1" ht="12.75">
      <c r="E2303" s="13"/>
      <c r="F2303" s="13"/>
      <c r="G2303" s="13"/>
      <c r="H2303" s="13"/>
      <c r="I2303" s="13"/>
    </row>
    <row r="2304" spans="5:9" s="1" customFormat="1" ht="12.75">
      <c r="E2304" s="13"/>
      <c r="F2304" s="13"/>
      <c r="G2304" s="13"/>
      <c r="H2304" s="13"/>
      <c r="I2304" s="13"/>
    </row>
    <row r="2305" spans="5:9" s="1" customFormat="1" ht="12.75">
      <c r="E2305" s="13"/>
      <c r="F2305" s="13"/>
      <c r="G2305" s="13"/>
      <c r="H2305" s="13"/>
      <c r="I2305" s="13"/>
    </row>
    <row r="2306" spans="5:9" s="1" customFormat="1" ht="12.75">
      <c r="E2306" s="13"/>
      <c r="F2306" s="13"/>
      <c r="G2306" s="13"/>
      <c r="H2306" s="13"/>
      <c r="I2306" s="13"/>
    </row>
    <row r="2307" spans="5:9" s="1" customFormat="1" ht="12.75">
      <c r="E2307" s="13"/>
      <c r="F2307" s="13"/>
      <c r="G2307" s="13"/>
      <c r="H2307" s="13"/>
      <c r="I2307" s="13"/>
    </row>
    <row r="2308" spans="5:9" s="1" customFormat="1" ht="12.75">
      <c r="E2308" s="13"/>
      <c r="F2308" s="13"/>
      <c r="G2308" s="13"/>
      <c r="H2308" s="13"/>
      <c r="I2308" s="13"/>
    </row>
    <row r="2309" spans="5:9" s="1" customFormat="1" ht="12.75">
      <c r="E2309" s="13"/>
      <c r="F2309" s="13"/>
      <c r="G2309" s="13"/>
      <c r="H2309" s="13"/>
      <c r="I2309" s="13"/>
    </row>
    <row r="2310" spans="5:9" s="1" customFormat="1" ht="12.75">
      <c r="E2310" s="13"/>
      <c r="F2310" s="13"/>
      <c r="G2310" s="13"/>
      <c r="H2310" s="13"/>
      <c r="I2310" s="13"/>
    </row>
    <row r="2311" spans="5:9" s="1" customFormat="1" ht="12.75">
      <c r="E2311" s="13"/>
      <c r="F2311" s="13"/>
      <c r="G2311" s="13"/>
      <c r="H2311" s="13"/>
      <c r="I2311" s="13"/>
    </row>
    <row r="2312" spans="5:9" s="1" customFormat="1" ht="12.75">
      <c r="E2312" s="13"/>
      <c r="F2312" s="13"/>
      <c r="G2312" s="13"/>
      <c r="H2312" s="13"/>
      <c r="I2312" s="13"/>
    </row>
    <row r="2313" spans="5:9" s="1" customFormat="1" ht="12.75">
      <c r="E2313" s="13"/>
      <c r="F2313" s="13"/>
      <c r="G2313" s="13"/>
      <c r="H2313" s="13"/>
      <c r="I2313" s="13"/>
    </row>
    <row r="2314" spans="5:9" s="1" customFormat="1" ht="12.75">
      <c r="E2314" s="13"/>
      <c r="F2314" s="13"/>
      <c r="G2314" s="13"/>
      <c r="H2314" s="13"/>
      <c r="I2314" s="13"/>
    </row>
    <row r="2315" spans="5:9" s="1" customFormat="1" ht="12.75">
      <c r="E2315" s="13"/>
      <c r="F2315" s="13"/>
      <c r="G2315" s="13"/>
      <c r="H2315" s="13"/>
      <c r="I2315" s="13"/>
    </row>
    <row r="2316" spans="5:9" s="1" customFormat="1" ht="12.75">
      <c r="E2316" s="13"/>
      <c r="F2316" s="13"/>
      <c r="G2316" s="13"/>
      <c r="H2316" s="13"/>
      <c r="I2316" s="13"/>
    </row>
    <row r="2317" spans="5:9" s="1" customFormat="1" ht="12.75">
      <c r="E2317" s="13"/>
      <c r="F2317" s="13"/>
      <c r="G2317" s="13"/>
      <c r="H2317" s="13"/>
      <c r="I2317" s="13"/>
    </row>
    <row r="2318" spans="5:9" s="1" customFormat="1" ht="12.75">
      <c r="E2318" s="13"/>
      <c r="F2318" s="13"/>
      <c r="G2318" s="13"/>
      <c r="H2318" s="13"/>
      <c r="I2318" s="13"/>
    </row>
    <row r="2319" spans="5:9" s="1" customFormat="1" ht="12.75">
      <c r="E2319" s="13"/>
      <c r="F2319" s="13"/>
      <c r="G2319" s="13"/>
      <c r="H2319" s="13"/>
      <c r="I2319" s="13"/>
    </row>
    <row r="2320" spans="5:9" s="1" customFormat="1" ht="12.75">
      <c r="E2320" s="13"/>
      <c r="F2320" s="13"/>
      <c r="G2320" s="13"/>
      <c r="H2320" s="13"/>
      <c r="I2320" s="13"/>
    </row>
    <row r="2321" spans="5:9" s="1" customFormat="1" ht="12.75">
      <c r="E2321" s="13"/>
      <c r="F2321" s="13"/>
      <c r="G2321" s="13"/>
      <c r="H2321" s="13"/>
      <c r="I2321" s="13"/>
    </row>
    <row r="2322" spans="5:9" s="1" customFormat="1" ht="12.75">
      <c r="E2322" s="13"/>
      <c r="F2322" s="13"/>
      <c r="G2322" s="13"/>
      <c r="H2322" s="13"/>
      <c r="I2322" s="13"/>
    </row>
    <row r="2323" spans="5:9" s="1" customFormat="1" ht="12.75">
      <c r="E2323" s="13"/>
      <c r="F2323" s="13"/>
      <c r="G2323" s="13"/>
      <c r="H2323" s="13"/>
      <c r="I2323" s="13"/>
    </row>
    <row r="2324" spans="5:9" s="1" customFormat="1" ht="12.75">
      <c r="E2324" s="13"/>
      <c r="F2324" s="13"/>
      <c r="G2324" s="13"/>
      <c r="H2324" s="13"/>
      <c r="I2324" s="13"/>
    </row>
    <row r="2325" spans="5:9" s="1" customFormat="1" ht="12.75">
      <c r="E2325" s="13"/>
      <c r="F2325" s="13"/>
      <c r="G2325" s="13"/>
      <c r="H2325" s="13"/>
      <c r="I2325" s="13"/>
    </row>
    <row r="2326" spans="5:9" s="1" customFormat="1" ht="12.75">
      <c r="E2326" s="13"/>
      <c r="F2326" s="13"/>
      <c r="G2326" s="13"/>
      <c r="H2326" s="13"/>
      <c r="I2326" s="13"/>
    </row>
    <row r="2327" spans="5:9" s="1" customFormat="1" ht="12.75">
      <c r="E2327" s="13"/>
      <c r="F2327" s="13"/>
      <c r="G2327" s="13"/>
      <c r="H2327" s="13"/>
      <c r="I2327" s="13"/>
    </row>
    <row r="2328" spans="5:9" s="1" customFormat="1" ht="12.75">
      <c r="E2328" s="13"/>
      <c r="F2328" s="13"/>
      <c r="G2328" s="13"/>
      <c r="H2328" s="13"/>
      <c r="I2328" s="13"/>
    </row>
    <row r="2329" spans="5:9" s="1" customFormat="1" ht="12.75">
      <c r="E2329" s="13"/>
      <c r="F2329" s="13"/>
      <c r="G2329" s="13"/>
      <c r="H2329" s="13"/>
      <c r="I2329" s="13"/>
    </row>
    <row r="2330" spans="5:9" s="1" customFormat="1" ht="12.75">
      <c r="E2330" s="13"/>
      <c r="F2330" s="13"/>
      <c r="G2330" s="13"/>
      <c r="H2330" s="13"/>
      <c r="I2330" s="13"/>
    </row>
    <row r="2331" spans="5:9" s="1" customFormat="1" ht="12.75">
      <c r="E2331" s="13"/>
      <c r="F2331" s="13"/>
      <c r="G2331" s="13"/>
      <c r="H2331" s="13"/>
      <c r="I2331" s="13"/>
    </row>
    <row r="2332" spans="5:9" s="1" customFormat="1" ht="12.75">
      <c r="E2332" s="13"/>
      <c r="F2332" s="13"/>
      <c r="G2332" s="13"/>
      <c r="H2332" s="13"/>
      <c r="I2332" s="13"/>
    </row>
    <row r="2333" spans="5:9" s="1" customFormat="1" ht="12.75">
      <c r="E2333" s="13"/>
      <c r="F2333" s="13"/>
      <c r="G2333" s="13"/>
      <c r="H2333" s="13"/>
      <c r="I2333" s="13"/>
    </row>
    <row r="2334" spans="5:9" s="1" customFormat="1" ht="12.75">
      <c r="E2334" s="13"/>
      <c r="F2334" s="13"/>
      <c r="G2334" s="13"/>
      <c r="H2334" s="13"/>
      <c r="I2334" s="13"/>
    </row>
    <row r="2335" spans="5:9" s="1" customFormat="1" ht="12.75">
      <c r="E2335" s="13"/>
      <c r="F2335" s="13"/>
      <c r="G2335" s="13"/>
      <c r="H2335" s="13"/>
      <c r="I2335" s="13"/>
    </row>
    <row r="2336" spans="5:9" s="1" customFormat="1" ht="12.75">
      <c r="E2336" s="13"/>
      <c r="F2336" s="13"/>
      <c r="G2336" s="13"/>
      <c r="H2336" s="13"/>
      <c r="I2336" s="13"/>
    </row>
    <row r="2337" spans="5:9" s="1" customFormat="1" ht="12.75">
      <c r="E2337" s="13"/>
      <c r="F2337" s="13"/>
      <c r="G2337" s="13"/>
      <c r="H2337" s="13"/>
      <c r="I2337" s="13"/>
    </row>
    <row r="2338" spans="5:9" s="1" customFormat="1" ht="12.75">
      <c r="E2338" s="13"/>
      <c r="F2338" s="13"/>
      <c r="G2338" s="13"/>
      <c r="H2338" s="13"/>
      <c r="I2338" s="13"/>
    </row>
    <row r="2339" spans="5:9" s="1" customFormat="1" ht="12.75">
      <c r="E2339" s="13"/>
      <c r="F2339" s="13"/>
      <c r="G2339" s="13"/>
      <c r="H2339" s="13"/>
      <c r="I2339" s="13"/>
    </row>
    <row r="2340" spans="5:9" s="1" customFormat="1" ht="12.75">
      <c r="E2340" s="13"/>
      <c r="F2340" s="13"/>
      <c r="G2340" s="13"/>
      <c r="H2340" s="13"/>
      <c r="I2340" s="13"/>
    </row>
    <row r="2341" spans="5:9" s="1" customFormat="1" ht="12.75">
      <c r="E2341" s="13"/>
      <c r="F2341" s="13"/>
      <c r="G2341" s="13"/>
      <c r="H2341" s="13"/>
      <c r="I2341" s="13"/>
    </row>
    <row r="2342" spans="5:9" s="1" customFormat="1" ht="12.75">
      <c r="E2342" s="13"/>
      <c r="F2342" s="13"/>
      <c r="G2342" s="13"/>
      <c r="H2342" s="13"/>
      <c r="I2342" s="13"/>
    </row>
    <row r="2343" spans="5:9" s="1" customFormat="1" ht="12.75">
      <c r="E2343" s="13"/>
      <c r="F2343" s="13"/>
      <c r="G2343" s="13"/>
      <c r="H2343" s="13"/>
      <c r="I2343" s="13"/>
    </row>
    <row r="2344" spans="5:9" s="1" customFormat="1" ht="12.75">
      <c r="E2344" s="13"/>
      <c r="F2344" s="13"/>
      <c r="G2344" s="13"/>
      <c r="H2344" s="13"/>
      <c r="I2344" s="13"/>
    </row>
    <row r="2345" spans="5:9" s="1" customFormat="1" ht="12.75">
      <c r="E2345" s="13"/>
      <c r="F2345" s="13"/>
      <c r="G2345" s="13"/>
      <c r="H2345" s="13"/>
      <c r="I2345" s="13"/>
    </row>
    <row r="2346" spans="5:9" s="1" customFormat="1" ht="12.75">
      <c r="E2346" s="13"/>
      <c r="F2346" s="13"/>
      <c r="G2346" s="13"/>
      <c r="H2346" s="13"/>
      <c r="I2346" s="13"/>
    </row>
    <row r="2347" spans="5:9" s="1" customFormat="1" ht="12.75">
      <c r="E2347" s="13"/>
      <c r="F2347" s="13"/>
      <c r="G2347" s="13"/>
      <c r="H2347" s="13"/>
      <c r="I2347" s="13"/>
    </row>
    <row r="2348" spans="5:9" s="1" customFormat="1" ht="12.75">
      <c r="E2348" s="13"/>
      <c r="F2348" s="13"/>
      <c r="G2348" s="13"/>
      <c r="H2348" s="13"/>
      <c r="I2348" s="13"/>
    </row>
    <row r="2349" spans="5:9" s="1" customFormat="1" ht="12.75">
      <c r="E2349" s="13"/>
      <c r="F2349" s="13"/>
      <c r="G2349" s="13"/>
      <c r="H2349" s="13"/>
      <c r="I2349" s="13"/>
    </row>
    <row r="2350" spans="5:9" s="1" customFormat="1" ht="12.75">
      <c r="E2350" s="13"/>
      <c r="F2350" s="13"/>
      <c r="G2350" s="13"/>
      <c r="H2350" s="13"/>
      <c r="I2350" s="13"/>
    </row>
    <row r="2351" spans="5:9" s="1" customFormat="1" ht="12.75">
      <c r="E2351" s="13"/>
      <c r="F2351" s="13"/>
      <c r="G2351" s="13"/>
      <c r="H2351" s="13"/>
      <c r="I2351" s="13"/>
    </row>
    <row r="2352" spans="5:9" s="1" customFormat="1" ht="12.75">
      <c r="E2352" s="13"/>
      <c r="F2352" s="13"/>
      <c r="G2352" s="13"/>
      <c r="H2352" s="13"/>
      <c r="I2352" s="13"/>
    </row>
    <row r="2353" spans="5:9" s="1" customFormat="1" ht="12.75">
      <c r="E2353" s="13"/>
      <c r="F2353" s="13"/>
      <c r="G2353" s="13"/>
      <c r="H2353" s="13"/>
      <c r="I2353" s="13"/>
    </row>
    <row r="2354" spans="5:9" s="1" customFormat="1" ht="12.75">
      <c r="E2354" s="13"/>
      <c r="F2354" s="13"/>
      <c r="G2354" s="13"/>
      <c r="H2354" s="13"/>
      <c r="I2354" s="13"/>
    </row>
    <row r="2355" spans="5:9" s="1" customFormat="1" ht="12.75">
      <c r="E2355" s="13"/>
      <c r="F2355" s="13"/>
      <c r="G2355" s="13"/>
      <c r="H2355" s="13"/>
      <c r="I2355" s="13"/>
    </row>
    <row r="2356" spans="5:9" s="1" customFormat="1" ht="12.75">
      <c r="E2356" s="13"/>
      <c r="F2356" s="13"/>
      <c r="G2356" s="13"/>
      <c r="H2356" s="13"/>
      <c r="I2356" s="13"/>
    </row>
    <row r="2357" spans="5:9" s="1" customFormat="1" ht="12.75">
      <c r="E2357" s="13"/>
      <c r="F2357" s="13"/>
      <c r="G2357" s="13"/>
      <c r="H2357" s="13"/>
      <c r="I2357" s="13"/>
    </row>
    <row r="2358" spans="5:9" s="1" customFormat="1" ht="12.75">
      <c r="E2358" s="13"/>
      <c r="F2358" s="13"/>
      <c r="G2358" s="13"/>
      <c r="H2358" s="13"/>
      <c r="I2358" s="13"/>
    </row>
    <row r="2359" spans="5:9" s="1" customFormat="1" ht="12.75">
      <c r="E2359" s="13"/>
      <c r="F2359" s="13"/>
      <c r="G2359" s="13"/>
      <c r="H2359" s="13"/>
      <c r="I2359" s="13"/>
    </row>
    <row r="2360" spans="5:9" s="1" customFormat="1" ht="12.75">
      <c r="E2360" s="13"/>
      <c r="F2360" s="13"/>
      <c r="G2360" s="13"/>
      <c r="H2360" s="13"/>
      <c r="I2360" s="13"/>
    </row>
    <row r="2361" spans="5:9" s="1" customFormat="1" ht="12.75">
      <c r="E2361" s="13"/>
      <c r="F2361" s="13"/>
      <c r="G2361" s="13"/>
      <c r="H2361" s="13"/>
      <c r="I2361" s="13"/>
    </row>
    <row r="2362" spans="5:9" s="1" customFormat="1" ht="12.75">
      <c r="E2362" s="13"/>
      <c r="F2362" s="13"/>
      <c r="G2362" s="13"/>
      <c r="H2362" s="13"/>
      <c r="I2362" s="13"/>
    </row>
    <row r="2363" spans="5:9" s="1" customFormat="1" ht="12.75">
      <c r="E2363" s="13"/>
      <c r="F2363" s="13"/>
      <c r="G2363" s="13"/>
      <c r="H2363" s="13"/>
      <c r="I2363" s="13"/>
    </row>
    <row r="2364" spans="5:9" s="1" customFormat="1" ht="12.75">
      <c r="E2364" s="13"/>
      <c r="F2364" s="13"/>
      <c r="G2364" s="13"/>
      <c r="H2364" s="13"/>
      <c r="I2364" s="13"/>
    </row>
    <row r="2365" spans="5:9" s="1" customFormat="1" ht="12.75">
      <c r="E2365" s="13"/>
      <c r="F2365" s="13"/>
      <c r="G2365" s="13"/>
      <c r="H2365" s="13"/>
      <c r="I2365" s="13"/>
    </row>
    <row r="2366" spans="5:9" s="1" customFormat="1" ht="12.75">
      <c r="E2366" s="13"/>
      <c r="F2366" s="13"/>
      <c r="G2366" s="13"/>
      <c r="H2366" s="13"/>
      <c r="I2366" s="13"/>
    </row>
    <row r="2367" spans="5:9" s="1" customFormat="1" ht="12.75">
      <c r="E2367" s="13"/>
      <c r="F2367" s="13"/>
      <c r="G2367" s="13"/>
      <c r="H2367" s="13"/>
      <c r="I2367" s="13"/>
    </row>
    <row r="2368" spans="5:9" s="1" customFormat="1" ht="12.75">
      <c r="E2368" s="13"/>
      <c r="F2368" s="13"/>
      <c r="G2368" s="13"/>
      <c r="H2368" s="13"/>
      <c r="I2368" s="13"/>
    </row>
    <row r="2369" spans="5:9" s="1" customFormat="1" ht="12.75">
      <c r="E2369" s="13"/>
      <c r="F2369" s="13"/>
      <c r="G2369" s="13"/>
      <c r="H2369" s="13"/>
      <c r="I2369" s="13"/>
    </row>
    <row r="2370" spans="5:9" s="1" customFormat="1" ht="12.75">
      <c r="E2370" s="13"/>
      <c r="F2370" s="13"/>
      <c r="G2370" s="13"/>
      <c r="H2370" s="13"/>
      <c r="I2370" s="13"/>
    </row>
    <row r="2371" spans="5:9" s="1" customFormat="1" ht="12.75">
      <c r="E2371" s="13"/>
      <c r="F2371" s="13"/>
      <c r="G2371" s="13"/>
      <c r="H2371" s="13"/>
      <c r="I2371" s="13"/>
    </row>
    <row r="2372" spans="5:9" s="1" customFormat="1" ht="12.75">
      <c r="E2372" s="13"/>
      <c r="F2372" s="13"/>
      <c r="G2372" s="13"/>
      <c r="H2372" s="13"/>
      <c r="I2372" s="13"/>
    </row>
    <row r="2373" spans="5:9" s="1" customFormat="1" ht="12.75">
      <c r="E2373" s="13"/>
      <c r="F2373" s="13"/>
      <c r="G2373" s="13"/>
      <c r="H2373" s="13"/>
      <c r="I2373" s="13"/>
    </row>
    <row r="2374" spans="5:9" s="1" customFormat="1" ht="12.75">
      <c r="E2374" s="13"/>
      <c r="F2374" s="13"/>
      <c r="G2374" s="13"/>
      <c r="H2374" s="13"/>
      <c r="I2374" s="13"/>
    </row>
    <row r="2375" spans="5:9" s="1" customFormat="1" ht="12.75">
      <c r="E2375" s="13"/>
      <c r="F2375" s="13"/>
      <c r="G2375" s="13"/>
      <c r="H2375" s="13"/>
      <c r="I2375" s="13"/>
    </row>
    <row r="2376" spans="5:9" s="1" customFormat="1" ht="12.75">
      <c r="E2376" s="13"/>
      <c r="F2376" s="13"/>
      <c r="G2376" s="13"/>
      <c r="H2376" s="13"/>
      <c r="I2376" s="13"/>
    </row>
    <row r="2377" spans="5:9" s="1" customFormat="1" ht="12.75">
      <c r="E2377" s="13"/>
      <c r="F2377" s="13"/>
      <c r="G2377" s="13"/>
      <c r="H2377" s="13"/>
      <c r="I2377" s="13"/>
    </row>
    <row r="2378" spans="5:9" s="1" customFormat="1" ht="12.75">
      <c r="E2378" s="13"/>
      <c r="F2378" s="13"/>
      <c r="G2378" s="13"/>
      <c r="H2378" s="13"/>
      <c r="I2378" s="13"/>
    </row>
    <row r="2379" spans="5:9" s="1" customFormat="1" ht="12.75">
      <c r="E2379" s="13"/>
      <c r="F2379" s="13"/>
      <c r="G2379" s="13"/>
      <c r="H2379" s="13"/>
      <c r="I2379" s="13"/>
    </row>
    <row r="2380" spans="5:9" s="1" customFormat="1" ht="12.75">
      <c r="E2380" s="13"/>
      <c r="F2380" s="13"/>
      <c r="G2380" s="13"/>
      <c r="H2380" s="13"/>
      <c r="I2380" s="13"/>
    </row>
    <row r="2381" spans="5:9" s="1" customFormat="1" ht="12.75">
      <c r="E2381" s="13"/>
      <c r="F2381" s="13"/>
      <c r="G2381" s="13"/>
      <c r="H2381" s="13"/>
      <c r="I2381" s="13"/>
    </row>
    <row r="2382" spans="5:9" s="1" customFormat="1" ht="12.75">
      <c r="E2382" s="13"/>
      <c r="F2382" s="13"/>
      <c r="G2382" s="13"/>
      <c r="H2382" s="13"/>
      <c r="I2382" s="13"/>
    </row>
    <row r="2383" spans="5:9" s="1" customFormat="1" ht="12.75">
      <c r="E2383" s="13"/>
      <c r="F2383" s="13"/>
      <c r="G2383" s="13"/>
      <c r="H2383" s="13"/>
      <c r="I2383" s="13"/>
    </row>
    <row r="2384" spans="5:9" s="1" customFormat="1" ht="12.75">
      <c r="E2384" s="13"/>
      <c r="F2384" s="13"/>
      <c r="G2384" s="13"/>
      <c r="H2384" s="13"/>
      <c r="I2384" s="13"/>
    </row>
    <row r="2385" spans="5:9" s="1" customFormat="1" ht="12.75">
      <c r="E2385" s="13"/>
      <c r="F2385" s="13"/>
      <c r="G2385" s="13"/>
      <c r="H2385" s="13"/>
      <c r="I2385" s="13"/>
    </row>
    <row r="2386" spans="5:9" s="1" customFormat="1" ht="12.75">
      <c r="E2386" s="13"/>
      <c r="F2386" s="13"/>
      <c r="G2386" s="13"/>
      <c r="H2386" s="13"/>
      <c r="I2386" s="13"/>
    </row>
    <row r="2387" spans="5:9" s="1" customFormat="1" ht="12.75">
      <c r="E2387" s="13"/>
      <c r="F2387" s="13"/>
      <c r="G2387" s="13"/>
      <c r="H2387" s="13"/>
      <c r="I2387" s="13"/>
    </row>
    <row r="2388" spans="5:9" s="1" customFormat="1" ht="12.75">
      <c r="E2388" s="13"/>
      <c r="F2388" s="13"/>
      <c r="G2388" s="13"/>
      <c r="H2388" s="13"/>
      <c r="I2388" s="13"/>
    </row>
    <row r="2389" spans="5:9" s="1" customFormat="1" ht="12.75">
      <c r="E2389" s="13"/>
      <c r="F2389" s="13"/>
      <c r="G2389" s="13"/>
      <c r="H2389" s="13"/>
      <c r="I2389" s="13"/>
    </row>
    <row r="2390" spans="5:9" s="1" customFormat="1" ht="12.75">
      <c r="E2390" s="13"/>
      <c r="F2390" s="13"/>
      <c r="G2390" s="13"/>
      <c r="H2390" s="13"/>
      <c r="I2390" s="13"/>
    </row>
    <row r="2391" spans="5:9" s="1" customFormat="1" ht="12.75">
      <c r="E2391" s="13"/>
      <c r="F2391" s="13"/>
      <c r="G2391" s="13"/>
      <c r="H2391" s="13"/>
      <c r="I2391" s="13"/>
    </row>
    <row r="2392" spans="5:9" s="1" customFormat="1" ht="12.75">
      <c r="E2392" s="13"/>
      <c r="F2392" s="13"/>
      <c r="G2392" s="13"/>
      <c r="H2392" s="13"/>
      <c r="I2392" s="13"/>
    </row>
    <row r="2393" spans="5:9" s="1" customFormat="1" ht="12.75">
      <c r="E2393" s="13"/>
      <c r="F2393" s="13"/>
      <c r="G2393" s="13"/>
      <c r="H2393" s="13"/>
      <c r="I2393" s="13"/>
    </row>
    <row r="2394" spans="5:9" s="1" customFormat="1" ht="12.75">
      <c r="E2394" s="13"/>
      <c r="F2394" s="13"/>
      <c r="G2394" s="13"/>
      <c r="H2394" s="13"/>
      <c r="I2394" s="13"/>
    </row>
    <row r="2395" spans="5:9" s="1" customFormat="1" ht="12.75">
      <c r="E2395" s="13"/>
      <c r="F2395" s="13"/>
      <c r="G2395" s="13"/>
      <c r="H2395" s="13"/>
      <c r="I2395" s="13"/>
    </row>
    <row r="2396" spans="5:9" s="1" customFormat="1" ht="12.75">
      <c r="E2396" s="13"/>
      <c r="F2396" s="13"/>
      <c r="G2396" s="13"/>
      <c r="H2396" s="13"/>
      <c r="I2396" s="13"/>
    </row>
    <row r="2397" spans="5:9" s="1" customFormat="1" ht="12.75">
      <c r="E2397" s="13"/>
      <c r="F2397" s="13"/>
      <c r="G2397" s="13"/>
      <c r="H2397" s="13"/>
      <c r="I2397" s="13"/>
    </row>
    <row r="2398" spans="5:9" s="1" customFormat="1" ht="12.75">
      <c r="E2398" s="13"/>
      <c r="F2398" s="13"/>
      <c r="G2398" s="13"/>
      <c r="H2398" s="13"/>
      <c r="I2398" s="13"/>
    </row>
    <row r="2399" spans="5:9" s="1" customFormat="1" ht="12.75">
      <c r="E2399" s="13"/>
      <c r="F2399" s="13"/>
      <c r="G2399" s="13"/>
      <c r="H2399" s="13"/>
      <c r="I2399" s="13"/>
    </row>
    <row r="2400" spans="5:9" s="1" customFormat="1" ht="12.75">
      <c r="E2400" s="13"/>
      <c r="F2400" s="13"/>
      <c r="G2400" s="13"/>
      <c r="H2400" s="13"/>
      <c r="I2400" s="13"/>
    </row>
    <row r="2401" spans="5:9" s="1" customFormat="1" ht="12.75">
      <c r="E2401" s="13"/>
      <c r="F2401" s="13"/>
      <c r="G2401" s="13"/>
      <c r="H2401" s="13"/>
      <c r="I2401" s="13"/>
    </row>
    <row r="2402" spans="5:9" s="1" customFormat="1" ht="12.75">
      <c r="E2402" s="13"/>
      <c r="F2402" s="13"/>
      <c r="G2402" s="13"/>
      <c r="H2402" s="13"/>
      <c r="I2402" s="13"/>
    </row>
    <row r="2403" spans="5:9" s="1" customFormat="1" ht="12.75">
      <c r="E2403" s="13"/>
      <c r="F2403" s="13"/>
      <c r="G2403" s="13"/>
      <c r="H2403" s="13"/>
      <c r="I2403" s="13"/>
    </row>
    <row r="2404" spans="5:9" s="1" customFormat="1" ht="12.75">
      <c r="E2404" s="13"/>
      <c r="F2404" s="13"/>
      <c r="G2404" s="13"/>
      <c r="H2404" s="13"/>
      <c r="I2404" s="13"/>
    </row>
    <row r="2405" spans="5:9" s="1" customFormat="1" ht="12.75">
      <c r="E2405" s="13"/>
      <c r="F2405" s="13"/>
      <c r="G2405" s="13"/>
      <c r="H2405" s="13"/>
      <c r="I2405" s="13"/>
    </row>
    <row r="2406" spans="5:9" s="1" customFormat="1" ht="12.75">
      <c r="E2406" s="13"/>
      <c r="F2406" s="13"/>
      <c r="G2406" s="13"/>
      <c r="H2406" s="13"/>
      <c r="I2406" s="13"/>
    </row>
    <row r="2407" spans="5:9" s="1" customFormat="1" ht="12.75">
      <c r="E2407" s="13"/>
      <c r="F2407" s="13"/>
      <c r="G2407" s="13"/>
      <c r="H2407" s="13"/>
      <c r="I2407" s="13"/>
    </row>
    <row r="2408" spans="5:9" s="1" customFormat="1" ht="12.75">
      <c r="E2408" s="13"/>
      <c r="F2408" s="13"/>
      <c r="G2408" s="13"/>
      <c r="H2408" s="13"/>
      <c r="I2408" s="13"/>
    </row>
    <row r="2409" spans="5:9" s="1" customFormat="1" ht="12.75">
      <c r="E2409" s="13"/>
      <c r="F2409" s="13"/>
      <c r="G2409" s="13"/>
      <c r="H2409" s="13"/>
      <c r="I2409" s="13"/>
    </row>
    <row r="2410" spans="5:9" s="1" customFormat="1" ht="12.75">
      <c r="E2410" s="13"/>
      <c r="F2410" s="13"/>
      <c r="G2410" s="13"/>
      <c r="H2410" s="13"/>
      <c r="I2410" s="13"/>
    </row>
    <row r="2411" spans="5:9" s="1" customFormat="1" ht="12.75">
      <c r="E2411" s="13"/>
      <c r="F2411" s="13"/>
      <c r="G2411" s="13"/>
      <c r="H2411" s="13"/>
      <c r="I2411" s="13"/>
    </row>
    <row r="2412" spans="5:9" s="1" customFormat="1" ht="12.75">
      <c r="E2412" s="13"/>
      <c r="F2412" s="13"/>
      <c r="G2412" s="13"/>
      <c r="H2412" s="13"/>
      <c r="I2412" s="13"/>
    </row>
    <row r="2413" spans="5:9" s="1" customFormat="1" ht="12.75">
      <c r="E2413" s="13"/>
      <c r="F2413" s="13"/>
      <c r="G2413" s="13"/>
      <c r="H2413" s="13"/>
      <c r="I2413" s="13"/>
    </row>
    <row r="2414" spans="5:9" s="1" customFormat="1" ht="12.75">
      <c r="E2414" s="13"/>
      <c r="F2414" s="13"/>
      <c r="G2414" s="13"/>
      <c r="H2414" s="13"/>
      <c r="I2414" s="13"/>
    </row>
    <row r="2415" spans="5:9" s="1" customFormat="1" ht="12.75">
      <c r="E2415" s="13"/>
      <c r="F2415" s="13"/>
      <c r="G2415" s="13"/>
      <c r="H2415" s="13"/>
      <c r="I2415" s="13"/>
    </row>
    <row r="2416" spans="5:9" s="1" customFormat="1" ht="12.75">
      <c r="E2416" s="13"/>
      <c r="F2416" s="13"/>
      <c r="G2416" s="13"/>
      <c r="H2416" s="13"/>
      <c r="I2416" s="13"/>
    </row>
    <row r="2417" spans="5:9" s="1" customFormat="1" ht="12.75">
      <c r="E2417" s="13"/>
      <c r="F2417" s="13"/>
      <c r="G2417" s="13"/>
      <c r="H2417" s="13"/>
      <c r="I2417" s="13"/>
    </row>
    <row r="2418" spans="5:9" s="1" customFormat="1" ht="12.75">
      <c r="E2418" s="13"/>
      <c r="F2418" s="13"/>
      <c r="G2418" s="13"/>
      <c r="H2418" s="13"/>
      <c r="I2418" s="13"/>
    </row>
    <row r="2419" spans="5:9" s="1" customFormat="1" ht="12.75">
      <c r="E2419" s="13"/>
      <c r="F2419" s="13"/>
      <c r="G2419" s="13"/>
      <c r="H2419" s="13"/>
      <c r="I2419" s="13"/>
    </row>
    <row r="2420" spans="5:9" s="1" customFormat="1" ht="12.75">
      <c r="E2420" s="13"/>
      <c r="F2420" s="13"/>
      <c r="G2420" s="13"/>
      <c r="H2420" s="13"/>
      <c r="I2420" s="13"/>
    </row>
    <row r="2421" spans="5:9" s="1" customFormat="1" ht="12.75">
      <c r="E2421" s="13"/>
      <c r="F2421" s="13"/>
      <c r="G2421" s="13"/>
      <c r="H2421" s="13"/>
      <c r="I2421" s="13"/>
    </row>
    <row r="2422" spans="5:9" s="1" customFormat="1" ht="12.75">
      <c r="E2422" s="13"/>
      <c r="F2422" s="13"/>
      <c r="G2422" s="13"/>
      <c r="H2422" s="13"/>
      <c r="I2422" s="13"/>
    </row>
    <row r="2423" spans="5:9" s="1" customFormat="1" ht="12.75">
      <c r="E2423" s="13"/>
      <c r="F2423" s="13"/>
      <c r="G2423" s="13"/>
      <c r="H2423" s="13"/>
      <c r="I2423" s="13"/>
    </row>
    <row r="2424" spans="5:9" s="1" customFormat="1" ht="12.75">
      <c r="E2424" s="13"/>
      <c r="F2424" s="13"/>
      <c r="G2424" s="13"/>
      <c r="H2424" s="13"/>
      <c r="I2424" s="13"/>
    </row>
    <row r="2425" spans="5:9" s="1" customFormat="1" ht="12.75">
      <c r="E2425" s="13"/>
      <c r="F2425" s="13"/>
      <c r="G2425" s="13"/>
      <c r="H2425" s="13"/>
      <c r="I2425" s="13"/>
    </row>
    <row r="2426" spans="5:9" s="1" customFormat="1" ht="12.75">
      <c r="E2426" s="13"/>
      <c r="F2426" s="13"/>
      <c r="G2426" s="13"/>
      <c r="H2426" s="13"/>
      <c r="I2426" s="13"/>
    </row>
    <row r="2427" spans="5:9" s="1" customFormat="1" ht="12.75">
      <c r="E2427" s="13"/>
      <c r="F2427" s="13"/>
      <c r="G2427" s="13"/>
      <c r="H2427" s="13"/>
      <c r="I2427" s="13"/>
    </row>
    <row r="2428" spans="5:9" s="1" customFormat="1" ht="12.75">
      <c r="E2428" s="13"/>
      <c r="F2428" s="13"/>
      <c r="G2428" s="13"/>
      <c r="H2428" s="13"/>
      <c r="I2428" s="13"/>
    </row>
    <row r="2429" spans="5:9" s="1" customFormat="1" ht="12.75">
      <c r="E2429" s="13"/>
      <c r="F2429" s="13"/>
      <c r="G2429" s="13"/>
      <c r="H2429" s="13"/>
      <c r="I2429" s="13"/>
    </row>
    <row r="2430" spans="5:9" s="1" customFormat="1" ht="12.75">
      <c r="E2430" s="13"/>
      <c r="F2430" s="13"/>
      <c r="G2430" s="13"/>
      <c r="H2430" s="13"/>
      <c r="I2430" s="13"/>
    </row>
    <row r="2431" spans="5:9" s="1" customFormat="1" ht="12.75">
      <c r="E2431" s="13"/>
      <c r="F2431" s="13"/>
      <c r="G2431" s="13"/>
      <c r="H2431" s="13"/>
      <c r="I2431" s="13"/>
    </row>
    <row r="2432" spans="5:9" s="1" customFormat="1" ht="12.75">
      <c r="E2432" s="13"/>
      <c r="F2432" s="13"/>
      <c r="G2432" s="13"/>
      <c r="H2432" s="13"/>
      <c r="I2432" s="13"/>
    </row>
    <row r="2433" spans="5:9" s="1" customFormat="1" ht="12.75">
      <c r="E2433" s="13"/>
      <c r="F2433" s="13"/>
      <c r="G2433" s="13"/>
      <c r="H2433" s="13"/>
      <c r="I2433" s="13"/>
    </row>
    <row r="2434" spans="5:9" s="1" customFormat="1" ht="12.75">
      <c r="E2434" s="13"/>
      <c r="F2434" s="13"/>
      <c r="G2434" s="13"/>
      <c r="H2434" s="13"/>
      <c r="I2434" s="13"/>
    </row>
    <row r="2435" spans="5:9" s="1" customFormat="1" ht="12.75">
      <c r="E2435" s="13"/>
      <c r="F2435" s="13"/>
      <c r="G2435" s="13"/>
      <c r="H2435" s="13"/>
      <c r="I2435" s="13"/>
    </row>
    <row r="2436" spans="5:9" s="1" customFormat="1" ht="12.75">
      <c r="E2436" s="13"/>
      <c r="F2436" s="13"/>
      <c r="G2436" s="13"/>
      <c r="H2436" s="13"/>
      <c r="I2436" s="13"/>
    </row>
    <row r="2437" spans="5:9" s="1" customFormat="1" ht="12.75">
      <c r="E2437" s="13"/>
      <c r="F2437" s="13"/>
      <c r="G2437" s="13"/>
      <c r="H2437" s="13"/>
      <c r="I2437" s="13"/>
    </row>
    <row r="2438" spans="5:9" s="1" customFormat="1" ht="12.75">
      <c r="E2438" s="13"/>
      <c r="F2438" s="13"/>
      <c r="G2438" s="13"/>
      <c r="H2438" s="13"/>
      <c r="I2438" s="13"/>
    </row>
    <row r="2439" spans="5:9" s="1" customFormat="1" ht="12.75">
      <c r="E2439" s="13"/>
      <c r="F2439" s="13"/>
      <c r="G2439" s="13"/>
      <c r="H2439" s="13"/>
      <c r="I2439" s="13"/>
    </row>
    <row r="2440" spans="5:9" s="1" customFormat="1" ht="12.75">
      <c r="E2440" s="13"/>
      <c r="F2440" s="13"/>
      <c r="G2440" s="13"/>
      <c r="H2440" s="13"/>
      <c r="I2440" s="13"/>
    </row>
    <row r="2441" spans="5:9" s="1" customFormat="1" ht="12.75">
      <c r="E2441" s="13"/>
      <c r="F2441" s="13"/>
      <c r="G2441" s="13"/>
      <c r="H2441" s="13"/>
      <c r="I2441" s="13"/>
    </row>
    <row r="2442" spans="5:9" s="1" customFormat="1" ht="12.75">
      <c r="E2442" s="13"/>
      <c r="F2442" s="13"/>
      <c r="G2442" s="13"/>
      <c r="H2442" s="13"/>
      <c r="I2442" s="13"/>
    </row>
    <row r="2443" spans="5:9" s="1" customFormat="1" ht="12.75">
      <c r="E2443" s="13"/>
      <c r="F2443" s="13"/>
      <c r="G2443" s="13"/>
      <c r="H2443" s="13"/>
      <c r="I2443" s="13"/>
    </row>
    <row r="2444" spans="5:9" s="1" customFormat="1" ht="12.75">
      <c r="E2444" s="13"/>
      <c r="F2444" s="13"/>
      <c r="G2444" s="13"/>
      <c r="H2444" s="13"/>
      <c r="I2444" s="13"/>
    </row>
    <row r="2445" spans="5:9" s="1" customFormat="1" ht="12.75">
      <c r="E2445" s="13"/>
      <c r="F2445" s="13"/>
      <c r="G2445" s="13"/>
      <c r="H2445" s="13"/>
      <c r="I2445" s="13"/>
    </row>
    <row r="2446" spans="5:9" s="1" customFormat="1" ht="12.75">
      <c r="E2446" s="13"/>
      <c r="F2446" s="13"/>
      <c r="G2446" s="13"/>
      <c r="H2446" s="13"/>
      <c r="I2446" s="13"/>
    </row>
    <row r="2447" spans="5:9" s="1" customFormat="1" ht="12.75">
      <c r="E2447" s="13"/>
      <c r="F2447" s="13"/>
      <c r="G2447" s="13"/>
      <c r="H2447" s="13"/>
      <c r="I2447" s="13"/>
    </row>
    <row r="2448" spans="5:9" s="1" customFormat="1" ht="12.75">
      <c r="E2448" s="13"/>
      <c r="F2448" s="13"/>
      <c r="G2448" s="13"/>
      <c r="H2448" s="13"/>
      <c r="I2448" s="13"/>
    </row>
    <row r="2449" spans="5:9" s="1" customFormat="1" ht="12.75">
      <c r="E2449" s="13"/>
      <c r="F2449" s="13"/>
      <c r="G2449" s="13"/>
      <c r="H2449" s="13"/>
      <c r="I2449" s="13"/>
    </row>
    <row r="2450" spans="5:9" s="1" customFormat="1" ht="12.75">
      <c r="E2450" s="13"/>
      <c r="F2450" s="13"/>
      <c r="G2450" s="13"/>
      <c r="H2450" s="13"/>
      <c r="I2450" s="13"/>
    </row>
    <row r="2451" spans="5:9" s="1" customFormat="1" ht="12.75">
      <c r="E2451" s="13"/>
      <c r="F2451" s="13"/>
      <c r="G2451" s="13"/>
      <c r="H2451" s="13"/>
      <c r="I2451" s="13"/>
    </row>
    <row r="2452" spans="5:9" s="1" customFormat="1" ht="12.75">
      <c r="E2452" s="13"/>
      <c r="F2452" s="13"/>
      <c r="G2452" s="13"/>
      <c r="H2452" s="13"/>
      <c r="I2452" s="13"/>
    </row>
    <row r="2453" spans="5:9" s="1" customFormat="1" ht="12.75">
      <c r="E2453" s="13"/>
      <c r="F2453" s="13"/>
      <c r="G2453" s="13"/>
      <c r="H2453" s="13"/>
      <c r="I2453" s="13"/>
    </row>
    <row r="2454" spans="5:9" s="1" customFormat="1" ht="12.75">
      <c r="E2454" s="13"/>
      <c r="F2454" s="13"/>
      <c r="G2454" s="13"/>
      <c r="H2454" s="13"/>
      <c r="I2454" s="13"/>
    </row>
    <row r="2455" spans="5:9" s="1" customFormat="1" ht="12.75">
      <c r="E2455" s="13"/>
      <c r="F2455" s="13"/>
      <c r="G2455" s="13"/>
      <c r="H2455" s="13"/>
      <c r="I2455" s="13"/>
    </row>
    <row r="2456" spans="5:9" s="1" customFormat="1" ht="12.75">
      <c r="E2456" s="13"/>
      <c r="F2456" s="13"/>
      <c r="G2456" s="13"/>
      <c r="H2456" s="13"/>
      <c r="I2456" s="13"/>
    </row>
    <row r="2457" spans="5:9" s="1" customFormat="1" ht="12.75">
      <c r="E2457" s="13"/>
      <c r="F2457" s="13"/>
      <c r="G2457" s="13"/>
      <c r="H2457" s="13"/>
      <c r="I2457" s="13"/>
    </row>
    <row r="2458" spans="5:9" s="1" customFormat="1" ht="12.75">
      <c r="E2458" s="13"/>
      <c r="F2458" s="13"/>
      <c r="G2458" s="13"/>
      <c r="H2458" s="13"/>
      <c r="I2458" s="13"/>
    </row>
    <row r="2459" spans="5:9" s="1" customFormat="1" ht="12.75">
      <c r="E2459" s="13"/>
      <c r="F2459" s="13"/>
      <c r="G2459" s="13"/>
      <c r="H2459" s="13"/>
      <c r="I2459" s="13"/>
    </row>
    <row r="2460" spans="5:9" s="1" customFormat="1" ht="12.75">
      <c r="E2460" s="13"/>
      <c r="F2460" s="13"/>
      <c r="G2460" s="13"/>
      <c r="H2460" s="13"/>
      <c r="I2460" s="13"/>
    </row>
    <row r="2461" spans="5:9" s="1" customFormat="1" ht="12.75">
      <c r="E2461" s="13"/>
      <c r="F2461" s="13"/>
      <c r="G2461" s="13"/>
      <c r="H2461" s="13"/>
      <c r="I2461" s="13"/>
    </row>
    <row r="2462" spans="5:9" s="1" customFormat="1" ht="12.75">
      <c r="E2462" s="13"/>
      <c r="F2462" s="13"/>
      <c r="G2462" s="13"/>
      <c r="H2462" s="13"/>
      <c r="I2462" s="13"/>
    </row>
    <row r="2463" spans="5:9" s="1" customFormat="1" ht="12.75">
      <c r="E2463" s="13"/>
      <c r="F2463" s="13"/>
      <c r="G2463" s="13"/>
      <c r="H2463" s="13"/>
      <c r="I2463" s="13"/>
    </row>
    <row r="2464" spans="5:9" s="1" customFormat="1" ht="12.75">
      <c r="E2464" s="13"/>
      <c r="F2464" s="13"/>
      <c r="G2464" s="13"/>
      <c r="H2464" s="13"/>
      <c r="I2464" s="13"/>
    </row>
    <row r="2465" spans="5:9" s="1" customFormat="1" ht="12.75">
      <c r="E2465" s="13"/>
      <c r="F2465" s="13"/>
      <c r="G2465" s="13"/>
      <c r="H2465" s="13"/>
      <c r="I2465" s="13"/>
    </row>
    <row r="2466" spans="5:9" s="1" customFormat="1" ht="12.75">
      <c r="E2466" s="13"/>
      <c r="F2466" s="13"/>
      <c r="G2466" s="13"/>
      <c r="H2466" s="13"/>
      <c r="I2466" s="13"/>
    </row>
    <row r="2467" spans="5:9" s="1" customFormat="1" ht="12.75">
      <c r="E2467" s="13"/>
      <c r="F2467" s="13"/>
      <c r="G2467" s="13"/>
      <c r="H2467" s="13"/>
      <c r="I2467" s="13"/>
    </row>
    <row r="2468" spans="5:9" s="1" customFormat="1" ht="12.75">
      <c r="E2468" s="13"/>
      <c r="F2468" s="13"/>
      <c r="G2468" s="13"/>
      <c r="H2468" s="13"/>
      <c r="I2468" s="13"/>
    </row>
    <row r="2469" spans="5:9" s="1" customFormat="1" ht="12.75">
      <c r="E2469" s="13"/>
      <c r="F2469" s="13"/>
      <c r="G2469" s="13"/>
      <c r="H2469" s="13"/>
      <c r="I2469" s="13"/>
    </row>
    <row r="2470" spans="5:9" s="1" customFormat="1" ht="12.75">
      <c r="E2470" s="13"/>
      <c r="F2470" s="13"/>
      <c r="G2470" s="13"/>
      <c r="H2470" s="13"/>
      <c r="I2470" s="13"/>
    </row>
    <row r="2471" spans="5:9" s="1" customFormat="1" ht="12.75">
      <c r="E2471" s="13"/>
      <c r="F2471" s="13"/>
      <c r="G2471" s="13"/>
      <c r="H2471" s="13"/>
      <c r="I2471" s="13"/>
    </row>
    <row r="2472" spans="5:9" s="1" customFormat="1" ht="12.75">
      <c r="E2472" s="13"/>
      <c r="F2472" s="13"/>
      <c r="G2472" s="13"/>
      <c r="H2472" s="13"/>
      <c r="I2472" s="13"/>
    </row>
    <row r="2473" spans="5:9" s="1" customFormat="1" ht="12.75">
      <c r="E2473" s="13"/>
      <c r="F2473" s="13"/>
      <c r="G2473" s="13"/>
      <c r="H2473" s="13"/>
      <c r="I2473" s="13"/>
    </row>
    <row r="2474" spans="5:9" s="1" customFormat="1" ht="12.75">
      <c r="E2474" s="13"/>
      <c r="F2474" s="13"/>
      <c r="G2474" s="13"/>
      <c r="H2474" s="13"/>
      <c r="I2474" s="13"/>
    </row>
    <row r="2475" spans="5:9" s="1" customFormat="1" ht="12.75">
      <c r="E2475" s="13"/>
      <c r="F2475" s="13"/>
      <c r="G2475" s="13"/>
      <c r="H2475" s="13"/>
      <c r="I2475" s="13"/>
    </row>
    <row r="2476" spans="5:9" s="1" customFormat="1" ht="12.75">
      <c r="E2476" s="13"/>
      <c r="F2476" s="13"/>
      <c r="G2476" s="13"/>
      <c r="H2476" s="13"/>
      <c r="I2476" s="13"/>
    </row>
    <row r="2477" spans="5:9" s="1" customFormat="1" ht="12.75">
      <c r="E2477" s="13"/>
      <c r="F2477" s="13"/>
      <c r="G2477" s="13"/>
      <c r="H2477" s="13"/>
      <c r="I2477" s="13"/>
    </row>
    <row r="2478" spans="5:9" s="1" customFormat="1" ht="12.75">
      <c r="E2478" s="13"/>
      <c r="F2478" s="13"/>
      <c r="G2478" s="13"/>
      <c r="H2478" s="13"/>
      <c r="I2478" s="13"/>
    </row>
    <row r="2479" spans="5:9" s="1" customFormat="1" ht="12.75">
      <c r="E2479" s="13"/>
      <c r="F2479" s="13"/>
      <c r="G2479" s="13"/>
      <c r="H2479" s="13"/>
      <c r="I2479" s="13"/>
    </row>
    <row r="2480" spans="5:9" s="1" customFormat="1" ht="12.75">
      <c r="E2480" s="13"/>
      <c r="F2480" s="13"/>
      <c r="G2480" s="13"/>
      <c r="H2480" s="13"/>
      <c r="I2480" s="13"/>
    </row>
    <row r="2481" spans="5:9" s="1" customFormat="1" ht="12.75">
      <c r="E2481" s="13"/>
      <c r="F2481" s="13"/>
      <c r="G2481" s="13"/>
      <c r="H2481" s="13"/>
      <c r="I2481" s="13"/>
    </row>
    <row r="2482" spans="5:9" s="1" customFormat="1" ht="12.75">
      <c r="E2482" s="13"/>
      <c r="F2482" s="13"/>
      <c r="G2482" s="13"/>
      <c r="H2482" s="13"/>
      <c r="I2482" s="13"/>
    </row>
    <row r="2483" spans="5:9" s="1" customFormat="1" ht="12.75">
      <c r="E2483" s="13"/>
      <c r="F2483" s="13"/>
      <c r="G2483" s="13"/>
      <c r="H2483" s="13"/>
      <c r="I2483" s="13"/>
    </row>
    <row r="2484" spans="5:9" s="1" customFormat="1" ht="12.75">
      <c r="E2484" s="13"/>
      <c r="F2484" s="13"/>
      <c r="G2484" s="13"/>
      <c r="H2484" s="13"/>
      <c r="I2484" s="13"/>
    </row>
    <row r="2485" spans="5:9" s="1" customFormat="1" ht="12.75">
      <c r="E2485" s="13"/>
      <c r="F2485" s="13"/>
      <c r="G2485" s="13"/>
      <c r="H2485" s="13"/>
      <c r="I2485" s="13"/>
    </row>
    <row r="2486" spans="5:9" s="1" customFormat="1" ht="12.75">
      <c r="E2486" s="13"/>
      <c r="F2486" s="13"/>
      <c r="G2486" s="13"/>
      <c r="H2486" s="13"/>
      <c r="I2486" s="13"/>
    </row>
    <row r="2487" spans="5:9" s="1" customFormat="1" ht="12.75">
      <c r="E2487" s="13"/>
      <c r="F2487" s="13"/>
      <c r="G2487" s="13"/>
      <c r="H2487" s="13"/>
      <c r="I2487" s="13"/>
    </row>
    <row r="2488" spans="5:9" s="1" customFormat="1" ht="12.75">
      <c r="E2488" s="13"/>
      <c r="F2488" s="13"/>
      <c r="G2488" s="13"/>
      <c r="H2488" s="13"/>
      <c r="I2488" s="13"/>
    </row>
    <row r="2489" spans="5:9" s="1" customFormat="1" ht="12.75">
      <c r="E2489" s="13"/>
      <c r="F2489" s="13"/>
      <c r="G2489" s="13"/>
      <c r="H2489" s="13"/>
      <c r="I2489" s="13"/>
    </row>
    <row r="2490" spans="5:9" s="1" customFormat="1" ht="12.75">
      <c r="E2490" s="13"/>
      <c r="F2490" s="13"/>
      <c r="G2490" s="13"/>
      <c r="H2490" s="13"/>
      <c r="I2490" s="13"/>
    </row>
    <row r="2491" spans="5:9" s="1" customFormat="1" ht="12.75">
      <c r="E2491" s="13"/>
      <c r="F2491" s="13"/>
      <c r="G2491" s="13"/>
      <c r="H2491" s="13"/>
      <c r="I2491" s="13"/>
    </row>
    <row r="2492" spans="5:9" s="1" customFormat="1" ht="12.75">
      <c r="E2492" s="13"/>
      <c r="F2492" s="13"/>
      <c r="G2492" s="13"/>
      <c r="H2492" s="13"/>
      <c r="I2492" s="13"/>
    </row>
    <row r="2493" spans="5:9" s="1" customFormat="1" ht="12.75">
      <c r="E2493" s="13"/>
      <c r="F2493" s="13"/>
      <c r="G2493" s="13"/>
      <c r="H2493" s="13"/>
      <c r="I2493" s="13"/>
    </row>
    <row r="2494" spans="5:9" s="1" customFormat="1" ht="12.75">
      <c r="E2494" s="13"/>
      <c r="F2494" s="13"/>
      <c r="G2494" s="13"/>
      <c r="H2494" s="13"/>
      <c r="I2494" s="13"/>
    </row>
    <row r="2495" spans="5:9" s="1" customFormat="1" ht="12.75">
      <c r="E2495" s="13"/>
      <c r="F2495" s="13"/>
      <c r="G2495" s="13"/>
      <c r="H2495" s="13"/>
      <c r="I2495" s="13"/>
    </row>
    <row r="2496" spans="5:9" s="1" customFormat="1" ht="12.75">
      <c r="E2496" s="13"/>
      <c r="F2496" s="13"/>
      <c r="G2496" s="13"/>
      <c r="H2496" s="13"/>
      <c r="I2496" s="13"/>
    </row>
    <row r="2497" spans="5:9" s="1" customFormat="1" ht="12.75">
      <c r="E2497" s="13"/>
      <c r="F2497" s="13"/>
      <c r="G2497" s="13"/>
      <c r="H2497" s="13"/>
      <c r="I2497" s="13"/>
    </row>
    <row r="2498" spans="5:9" s="1" customFormat="1" ht="12.75">
      <c r="E2498" s="13"/>
      <c r="F2498" s="13"/>
      <c r="G2498" s="13"/>
      <c r="H2498" s="13"/>
      <c r="I2498" s="13"/>
    </row>
    <row r="2499" spans="5:9" s="1" customFormat="1" ht="12.75">
      <c r="E2499" s="13"/>
      <c r="F2499" s="13"/>
      <c r="G2499" s="13"/>
      <c r="H2499" s="13"/>
      <c r="I2499" s="13"/>
    </row>
    <row r="2500" spans="5:9" s="1" customFormat="1" ht="12.75">
      <c r="E2500" s="13"/>
      <c r="F2500" s="13"/>
      <c r="G2500" s="13"/>
      <c r="H2500" s="13"/>
      <c r="I2500" s="13"/>
    </row>
    <row r="2501" spans="5:9" s="1" customFormat="1" ht="12.75">
      <c r="E2501" s="13"/>
      <c r="F2501" s="13"/>
      <c r="G2501" s="13"/>
      <c r="H2501" s="13"/>
      <c r="I2501" s="13"/>
    </row>
    <row r="2502" spans="5:9" s="1" customFormat="1" ht="12.75">
      <c r="E2502" s="13"/>
      <c r="F2502" s="13"/>
      <c r="G2502" s="13"/>
      <c r="H2502" s="13"/>
      <c r="I2502" s="13"/>
    </row>
    <row r="2503" spans="5:9" s="1" customFormat="1" ht="12.75">
      <c r="E2503" s="13"/>
      <c r="F2503" s="13"/>
      <c r="G2503" s="13"/>
      <c r="H2503" s="13"/>
      <c r="I2503" s="13"/>
    </row>
    <row r="2504" spans="5:9" s="1" customFormat="1" ht="12.75">
      <c r="E2504" s="13"/>
      <c r="F2504" s="13"/>
      <c r="G2504" s="13"/>
      <c r="H2504" s="13"/>
      <c r="I2504" s="13"/>
    </row>
    <row r="2505" spans="5:9" s="1" customFormat="1" ht="12.75">
      <c r="E2505" s="13"/>
      <c r="F2505" s="13"/>
      <c r="G2505" s="13"/>
      <c r="H2505" s="13"/>
      <c r="I2505" s="13"/>
    </row>
    <row r="2506" spans="5:9" s="1" customFormat="1" ht="12.75">
      <c r="E2506" s="13"/>
      <c r="F2506" s="13"/>
      <c r="G2506" s="13"/>
      <c r="H2506" s="13"/>
      <c r="I2506" s="13"/>
    </row>
    <row r="2507" spans="5:9" s="1" customFormat="1" ht="12.75">
      <c r="E2507" s="13"/>
      <c r="F2507" s="13"/>
      <c r="G2507" s="13"/>
      <c r="H2507" s="13"/>
      <c r="I2507" s="13"/>
    </row>
    <row r="2508" spans="5:9" s="12" customFormat="1" ht="12.75">
      <c r="E2508" s="14"/>
      <c r="F2508" s="14"/>
      <c r="G2508" s="14"/>
      <c r="H2508" s="14"/>
      <c r="I2508" s="14"/>
    </row>
    <row r="2509" spans="5:9" s="12" customFormat="1" ht="12.75">
      <c r="E2509" s="14"/>
      <c r="F2509" s="14"/>
      <c r="G2509" s="14"/>
      <c r="H2509" s="14"/>
      <c r="I2509" s="14"/>
    </row>
    <row r="2510" spans="5:9" s="12" customFormat="1" ht="12.75">
      <c r="E2510" s="14"/>
      <c r="F2510" s="14"/>
      <c r="G2510" s="14"/>
      <c r="H2510" s="14"/>
      <c r="I2510" s="14"/>
    </row>
    <row r="2511" spans="5:9" s="12" customFormat="1" ht="12.75">
      <c r="E2511" s="14"/>
      <c r="F2511" s="14"/>
      <c r="G2511" s="14"/>
      <c r="H2511" s="14"/>
      <c r="I2511" s="14"/>
    </row>
    <row r="2512" spans="5:9" s="12" customFormat="1" ht="12.75">
      <c r="E2512" s="14"/>
      <c r="F2512" s="14"/>
      <c r="G2512" s="14"/>
      <c r="H2512" s="14"/>
      <c r="I2512" s="14"/>
    </row>
    <row r="2513" spans="5:9" s="12" customFormat="1" ht="12.75">
      <c r="E2513" s="14"/>
      <c r="F2513" s="14"/>
      <c r="G2513" s="14"/>
      <c r="H2513" s="14"/>
      <c r="I2513" s="14"/>
    </row>
    <row r="2514" spans="5:9" s="12" customFormat="1" ht="12.75">
      <c r="E2514" s="14"/>
      <c r="F2514" s="14"/>
      <c r="G2514" s="14"/>
      <c r="H2514" s="14"/>
      <c r="I2514" s="14"/>
    </row>
    <row r="2515" spans="5:9" s="12" customFormat="1" ht="12.75">
      <c r="E2515" s="14"/>
      <c r="F2515" s="14"/>
      <c r="G2515" s="14"/>
      <c r="H2515" s="14"/>
      <c r="I2515" s="14"/>
    </row>
    <row r="2516" spans="5:9" s="12" customFormat="1" ht="12.75">
      <c r="E2516" s="14"/>
      <c r="F2516" s="14"/>
      <c r="G2516" s="14"/>
      <c r="H2516" s="14"/>
      <c r="I2516" s="14"/>
    </row>
    <row r="2517" spans="5:9" s="12" customFormat="1" ht="12.75">
      <c r="E2517" s="14"/>
      <c r="F2517" s="14"/>
      <c r="G2517" s="14"/>
      <c r="H2517" s="14"/>
      <c r="I2517" s="14"/>
    </row>
    <row r="2518" spans="5:9" s="12" customFormat="1" ht="12.75">
      <c r="E2518" s="14"/>
      <c r="F2518" s="14"/>
      <c r="G2518" s="14"/>
      <c r="H2518" s="14"/>
      <c r="I2518" s="14"/>
    </row>
    <row r="2519" spans="5:9" s="12" customFormat="1" ht="12.75">
      <c r="E2519" s="14"/>
      <c r="F2519" s="14"/>
      <c r="G2519" s="14"/>
      <c r="H2519" s="14"/>
      <c r="I2519" s="14"/>
    </row>
    <row r="2520" spans="5:9" s="12" customFormat="1" ht="12.75">
      <c r="E2520" s="14"/>
      <c r="F2520" s="14"/>
      <c r="G2520" s="14"/>
      <c r="H2520" s="14"/>
      <c r="I2520" s="14"/>
    </row>
    <row r="2521" spans="5:9" s="12" customFormat="1" ht="12.75">
      <c r="E2521" s="14"/>
      <c r="F2521" s="14"/>
      <c r="G2521" s="14"/>
      <c r="H2521" s="14"/>
      <c r="I2521" s="14"/>
    </row>
    <row r="2522" spans="5:9" s="12" customFormat="1" ht="12.75">
      <c r="E2522" s="14"/>
      <c r="F2522" s="14"/>
      <c r="G2522" s="14"/>
      <c r="H2522" s="14"/>
      <c r="I2522" s="14"/>
    </row>
    <row r="2523" spans="5:9" s="12" customFormat="1" ht="12.75">
      <c r="E2523" s="14"/>
      <c r="F2523" s="14"/>
      <c r="G2523" s="14"/>
      <c r="H2523" s="14"/>
      <c r="I2523" s="14"/>
    </row>
    <row r="2524" spans="5:9" s="12" customFormat="1" ht="12.75">
      <c r="E2524" s="14"/>
      <c r="F2524" s="14"/>
      <c r="G2524" s="14"/>
      <c r="H2524" s="14"/>
      <c r="I2524" s="14"/>
    </row>
    <row r="2525" spans="5:9" s="12" customFormat="1" ht="12.75">
      <c r="E2525" s="14"/>
      <c r="F2525" s="14"/>
      <c r="G2525" s="14"/>
      <c r="H2525" s="14"/>
      <c r="I2525" s="14"/>
    </row>
    <row r="2526" spans="5:9" s="12" customFormat="1" ht="12.75">
      <c r="E2526" s="14"/>
      <c r="F2526" s="14"/>
      <c r="G2526" s="14"/>
      <c r="H2526" s="14"/>
      <c r="I2526" s="14"/>
    </row>
    <row r="2527" spans="5:9" s="12" customFormat="1" ht="12.75">
      <c r="E2527" s="14"/>
      <c r="F2527" s="14"/>
      <c r="G2527" s="14"/>
      <c r="H2527" s="14"/>
      <c r="I2527" s="14"/>
    </row>
    <row r="2528" spans="5:9" s="12" customFormat="1" ht="12.75">
      <c r="E2528" s="14"/>
      <c r="F2528" s="14"/>
      <c r="G2528" s="14"/>
      <c r="H2528" s="14"/>
      <c r="I2528" s="14"/>
    </row>
    <row r="2529" spans="5:9" s="12" customFormat="1" ht="12.75">
      <c r="E2529" s="14"/>
      <c r="F2529" s="14"/>
      <c r="G2529" s="14"/>
      <c r="H2529" s="14"/>
      <c r="I2529" s="14"/>
    </row>
    <row r="2530" spans="5:9" s="12" customFormat="1" ht="12.75">
      <c r="E2530" s="14"/>
      <c r="F2530" s="14"/>
      <c r="G2530" s="14"/>
      <c r="H2530" s="14"/>
      <c r="I2530" s="14"/>
    </row>
    <row r="2531" spans="5:9" s="12" customFormat="1" ht="12.75">
      <c r="E2531" s="14"/>
      <c r="F2531" s="14"/>
      <c r="G2531" s="14"/>
      <c r="H2531" s="14"/>
      <c r="I2531" s="14"/>
    </row>
    <row r="2532" spans="5:9" s="12" customFormat="1" ht="12.75">
      <c r="E2532" s="14"/>
      <c r="F2532" s="14"/>
      <c r="G2532" s="14"/>
      <c r="H2532" s="14"/>
      <c r="I2532" s="14"/>
    </row>
    <row r="2533" spans="5:9" s="12" customFormat="1" ht="12.75">
      <c r="E2533" s="14"/>
      <c r="F2533" s="14"/>
      <c r="G2533" s="14"/>
      <c r="H2533" s="14"/>
      <c r="I2533" s="14"/>
    </row>
    <row r="2534" spans="5:9" s="12" customFormat="1" ht="12.75">
      <c r="E2534" s="14"/>
      <c r="F2534" s="14"/>
      <c r="G2534" s="14"/>
      <c r="H2534" s="14"/>
      <c r="I2534" s="14"/>
    </row>
    <row r="2535" spans="5:9" s="12" customFormat="1" ht="12.75">
      <c r="E2535" s="14"/>
      <c r="F2535" s="14"/>
      <c r="G2535" s="14"/>
      <c r="H2535" s="14"/>
      <c r="I2535" s="14"/>
    </row>
    <row r="2536" spans="5:9" s="12" customFormat="1" ht="12.75">
      <c r="E2536" s="14"/>
      <c r="F2536" s="14"/>
      <c r="G2536" s="14"/>
      <c r="H2536" s="14"/>
      <c r="I2536" s="14"/>
    </row>
    <row r="2537" spans="5:9" s="12" customFormat="1" ht="12.75">
      <c r="E2537" s="14"/>
      <c r="F2537" s="14"/>
      <c r="G2537" s="14"/>
      <c r="H2537" s="14"/>
      <c r="I2537" s="14"/>
    </row>
    <row r="2538" spans="5:9" s="12" customFormat="1" ht="12.75">
      <c r="E2538" s="14"/>
      <c r="F2538" s="14"/>
      <c r="G2538" s="14"/>
      <c r="H2538" s="14"/>
      <c r="I2538" s="14"/>
    </row>
    <row r="2539" spans="5:9" s="12" customFormat="1" ht="12.75">
      <c r="E2539" s="14"/>
      <c r="F2539" s="14"/>
      <c r="G2539" s="14"/>
      <c r="H2539" s="14"/>
      <c r="I2539" s="14"/>
    </row>
    <row r="2540" spans="5:9" s="12" customFormat="1" ht="12.75">
      <c r="E2540" s="14"/>
      <c r="F2540" s="14"/>
      <c r="G2540" s="14"/>
      <c r="H2540" s="14"/>
      <c r="I2540" s="14"/>
    </row>
    <row r="2541" spans="5:9" s="12" customFormat="1" ht="12.75">
      <c r="E2541" s="14"/>
      <c r="F2541" s="14"/>
      <c r="G2541" s="14"/>
      <c r="H2541" s="14"/>
      <c r="I2541" s="14"/>
    </row>
    <row r="2542" spans="5:9" s="12" customFormat="1" ht="12.75">
      <c r="E2542" s="14"/>
      <c r="F2542" s="14"/>
      <c r="G2542" s="14"/>
      <c r="H2542" s="14"/>
      <c r="I2542" s="14"/>
    </row>
    <row r="2543" spans="5:9" s="12" customFormat="1" ht="12.75">
      <c r="E2543" s="14"/>
      <c r="F2543" s="14"/>
      <c r="G2543" s="14"/>
      <c r="H2543" s="14"/>
      <c r="I2543" s="14"/>
    </row>
    <row r="2544" spans="5:9" s="12" customFormat="1" ht="12.75">
      <c r="E2544" s="14"/>
      <c r="F2544" s="14"/>
      <c r="G2544" s="14"/>
      <c r="H2544" s="14"/>
      <c r="I2544" s="14"/>
    </row>
    <row r="2545" spans="5:9" s="12" customFormat="1" ht="12.75">
      <c r="E2545" s="14"/>
      <c r="F2545" s="14"/>
      <c r="G2545" s="14"/>
      <c r="H2545" s="14"/>
      <c r="I2545" s="14"/>
    </row>
    <row r="2546" spans="5:9" s="12" customFormat="1" ht="12.75">
      <c r="E2546" s="14"/>
      <c r="F2546" s="14"/>
      <c r="G2546" s="14"/>
      <c r="H2546" s="14"/>
      <c r="I2546" s="14"/>
    </row>
    <row r="2547" spans="5:9" s="12" customFormat="1" ht="12.75">
      <c r="E2547" s="14"/>
      <c r="F2547" s="14"/>
      <c r="G2547" s="14"/>
      <c r="H2547" s="14"/>
      <c r="I2547" s="14"/>
    </row>
    <row r="2548" spans="5:9" s="12" customFormat="1" ht="12.75">
      <c r="E2548" s="14"/>
      <c r="F2548" s="14"/>
      <c r="G2548" s="14"/>
      <c r="H2548" s="14"/>
      <c r="I2548" s="14"/>
    </row>
    <row r="2549" spans="5:9" s="12" customFormat="1" ht="12.75">
      <c r="E2549" s="14"/>
      <c r="F2549" s="14"/>
      <c r="G2549" s="14"/>
      <c r="H2549" s="14"/>
      <c r="I2549" s="14"/>
    </row>
    <row r="2550" spans="5:9" s="12" customFormat="1" ht="12.75">
      <c r="E2550" s="14"/>
      <c r="F2550" s="14"/>
      <c r="G2550" s="14"/>
      <c r="H2550" s="14"/>
      <c r="I2550" s="14"/>
    </row>
    <row r="2551" spans="5:9" s="12" customFormat="1" ht="12.75">
      <c r="E2551" s="14"/>
      <c r="F2551" s="14"/>
      <c r="G2551" s="14"/>
      <c r="H2551" s="14"/>
      <c r="I2551" s="14"/>
    </row>
    <row r="2552" spans="5:9" s="12" customFormat="1" ht="12.75">
      <c r="E2552" s="14"/>
      <c r="F2552" s="14"/>
      <c r="G2552" s="14"/>
      <c r="H2552" s="14"/>
      <c r="I2552" s="14"/>
    </row>
    <row r="2553" spans="5:9" s="12" customFormat="1" ht="12.75">
      <c r="E2553" s="14"/>
      <c r="F2553" s="14"/>
      <c r="G2553" s="14"/>
      <c r="H2553" s="14"/>
      <c r="I2553" s="14"/>
    </row>
    <row r="2554" spans="5:9" s="12" customFormat="1" ht="12.75">
      <c r="E2554" s="14"/>
      <c r="F2554" s="14"/>
      <c r="G2554" s="14"/>
      <c r="H2554" s="14"/>
      <c r="I2554" s="14"/>
    </row>
    <row r="2555" spans="5:9" s="12" customFormat="1" ht="12.75">
      <c r="E2555" s="14"/>
      <c r="F2555" s="14"/>
      <c r="G2555" s="14"/>
      <c r="H2555" s="14"/>
      <c r="I2555" s="14"/>
    </row>
    <row r="2556" spans="5:9" s="12" customFormat="1" ht="12.75">
      <c r="E2556" s="14"/>
      <c r="F2556" s="14"/>
      <c r="G2556" s="14"/>
      <c r="H2556" s="14"/>
      <c r="I2556" s="14"/>
    </row>
    <row r="2557" spans="5:9" s="12" customFormat="1" ht="12.75">
      <c r="E2557" s="14"/>
      <c r="F2557" s="14"/>
      <c r="G2557" s="14"/>
      <c r="H2557" s="14"/>
      <c r="I2557" s="14"/>
    </row>
    <row r="2558" spans="5:9" s="12" customFormat="1" ht="12.75">
      <c r="E2558" s="14"/>
      <c r="F2558" s="14"/>
      <c r="G2558" s="14"/>
      <c r="H2558" s="14"/>
      <c r="I2558" s="14"/>
    </row>
    <row r="2559" spans="5:9" s="12" customFormat="1" ht="12.75">
      <c r="E2559" s="14"/>
      <c r="F2559" s="14"/>
      <c r="G2559" s="14"/>
      <c r="H2559" s="14"/>
      <c r="I2559" s="14"/>
    </row>
    <row r="2560" spans="5:9" s="12" customFormat="1" ht="12.75">
      <c r="E2560" s="14"/>
      <c r="F2560" s="14"/>
      <c r="G2560" s="14"/>
      <c r="H2560" s="14"/>
      <c r="I2560" s="14"/>
    </row>
    <row r="2561" spans="5:9" s="12" customFormat="1" ht="12.75">
      <c r="E2561" s="14"/>
      <c r="F2561" s="14"/>
      <c r="G2561" s="14"/>
      <c r="H2561" s="14"/>
      <c r="I2561" s="14"/>
    </row>
    <row r="2562" spans="5:9" s="12" customFormat="1" ht="12.75">
      <c r="E2562" s="14"/>
      <c r="F2562" s="14"/>
      <c r="G2562" s="14"/>
      <c r="H2562" s="14"/>
      <c r="I2562" s="14"/>
    </row>
    <row r="2563" spans="5:9" s="12" customFormat="1" ht="12.75">
      <c r="E2563" s="14"/>
      <c r="F2563" s="14"/>
      <c r="G2563" s="14"/>
      <c r="H2563" s="14"/>
      <c r="I2563" s="14"/>
    </row>
    <row r="2564" spans="5:9" s="12" customFormat="1" ht="12.75">
      <c r="E2564" s="14"/>
      <c r="F2564" s="14"/>
      <c r="G2564" s="14"/>
      <c r="H2564" s="14"/>
      <c r="I2564" s="14"/>
    </row>
    <row r="2565" spans="5:9" s="12" customFormat="1" ht="12.75">
      <c r="E2565" s="14"/>
      <c r="F2565" s="14"/>
      <c r="G2565" s="14"/>
      <c r="H2565" s="14"/>
      <c r="I2565" s="14"/>
    </row>
    <row r="2566" spans="5:9" s="12" customFormat="1" ht="12.75">
      <c r="E2566" s="14"/>
      <c r="F2566" s="14"/>
      <c r="G2566" s="14"/>
      <c r="H2566" s="14"/>
      <c r="I2566" s="14"/>
    </row>
    <row r="2567" spans="5:9" s="12" customFormat="1" ht="12.75">
      <c r="E2567" s="14"/>
      <c r="F2567" s="14"/>
      <c r="G2567" s="14"/>
      <c r="H2567" s="14"/>
      <c r="I2567" s="14"/>
    </row>
    <row r="2568" spans="5:9" s="12" customFormat="1" ht="12.75">
      <c r="E2568" s="14"/>
      <c r="F2568" s="14"/>
      <c r="G2568" s="14"/>
      <c r="H2568" s="14"/>
      <c r="I2568" s="14"/>
    </row>
    <row r="2569" spans="5:9" s="12" customFormat="1" ht="12.75">
      <c r="E2569" s="14"/>
      <c r="F2569" s="14"/>
      <c r="G2569" s="14"/>
      <c r="H2569" s="14"/>
      <c r="I2569" s="14"/>
    </row>
    <row r="2570" spans="5:9" s="12" customFormat="1" ht="12.75">
      <c r="E2570" s="14"/>
      <c r="F2570" s="14"/>
      <c r="G2570" s="14"/>
      <c r="H2570" s="14"/>
      <c r="I2570" s="14"/>
    </row>
    <row r="2571" spans="5:9" s="12" customFormat="1" ht="12.75">
      <c r="E2571" s="14"/>
      <c r="F2571" s="14"/>
      <c r="G2571" s="14"/>
      <c r="H2571" s="14"/>
      <c r="I2571" s="14"/>
    </row>
    <row r="2572" spans="5:9" s="12" customFormat="1" ht="12.75">
      <c r="E2572" s="14"/>
      <c r="F2572" s="14"/>
      <c r="G2572" s="14"/>
      <c r="H2572" s="14"/>
      <c r="I2572" s="14"/>
    </row>
    <row r="2573" spans="5:9" s="12" customFormat="1" ht="12.75">
      <c r="E2573" s="14"/>
      <c r="F2573" s="14"/>
      <c r="G2573" s="14"/>
      <c r="H2573" s="14"/>
      <c r="I2573" s="14"/>
    </row>
    <row r="2574" spans="5:9" s="12" customFormat="1" ht="12.75">
      <c r="E2574" s="14"/>
      <c r="F2574" s="14"/>
      <c r="G2574" s="14"/>
      <c r="H2574" s="14"/>
      <c r="I2574" s="14"/>
    </row>
    <row r="2575" spans="5:9" s="12" customFormat="1" ht="12.75">
      <c r="E2575" s="14"/>
      <c r="F2575" s="14"/>
      <c r="G2575" s="14"/>
      <c r="H2575" s="14"/>
      <c r="I2575" s="14"/>
    </row>
    <row r="2576" spans="5:9" s="12" customFormat="1" ht="12.75">
      <c r="E2576" s="14"/>
      <c r="F2576" s="14"/>
      <c r="G2576" s="14"/>
      <c r="H2576" s="14"/>
      <c r="I2576" s="14"/>
    </row>
    <row r="2577" spans="5:9" s="12" customFormat="1" ht="12.75">
      <c r="E2577" s="14"/>
      <c r="F2577" s="14"/>
      <c r="G2577" s="14"/>
      <c r="H2577" s="14"/>
      <c r="I2577" s="14"/>
    </row>
    <row r="2578" spans="5:9" s="12" customFormat="1" ht="12.75">
      <c r="E2578" s="14"/>
      <c r="F2578" s="14"/>
      <c r="G2578" s="14"/>
      <c r="H2578" s="14"/>
      <c r="I2578" s="14"/>
    </row>
    <row r="2579" spans="5:9" s="12" customFormat="1" ht="12.75">
      <c r="E2579" s="14"/>
      <c r="F2579" s="14"/>
      <c r="G2579" s="14"/>
      <c r="H2579" s="14"/>
      <c r="I2579" s="14"/>
    </row>
    <row r="2580" spans="5:9" s="12" customFormat="1" ht="12.75">
      <c r="E2580" s="14"/>
      <c r="F2580" s="14"/>
      <c r="G2580" s="14"/>
      <c r="H2580" s="14"/>
      <c r="I2580" s="14"/>
    </row>
    <row r="2581" spans="5:9" s="12" customFormat="1" ht="12.75">
      <c r="E2581" s="14"/>
      <c r="F2581" s="14"/>
      <c r="G2581" s="14"/>
      <c r="H2581" s="14"/>
      <c r="I2581" s="14"/>
    </row>
    <row r="2582" spans="5:9" s="12" customFormat="1" ht="12.75">
      <c r="E2582" s="14"/>
      <c r="F2582" s="14"/>
      <c r="G2582" s="14"/>
      <c r="H2582" s="14"/>
      <c r="I2582" s="14"/>
    </row>
    <row r="2583" spans="5:9" s="12" customFormat="1" ht="12.75">
      <c r="E2583" s="14"/>
      <c r="F2583" s="14"/>
      <c r="G2583" s="14"/>
      <c r="H2583" s="14"/>
      <c r="I2583" s="14"/>
    </row>
    <row r="2584" spans="5:9" s="12" customFormat="1" ht="12.75">
      <c r="E2584" s="14"/>
      <c r="F2584" s="14"/>
      <c r="G2584" s="14"/>
      <c r="H2584" s="14"/>
      <c r="I2584" s="14"/>
    </row>
    <row r="2585" spans="5:9" s="12" customFormat="1" ht="12.75">
      <c r="E2585" s="14"/>
      <c r="F2585" s="14"/>
      <c r="G2585" s="14"/>
      <c r="H2585" s="14"/>
      <c r="I2585" s="14"/>
    </row>
    <row r="2586" spans="5:9" s="12" customFormat="1" ht="12.75">
      <c r="E2586" s="14"/>
      <c r="F2586" s="14"/>
      <c r="G2586" s="14"/>
      <c r="H2586" s="14"/>
      <c r="I2586" s="14"/>
    </row>
    <row r="2587" spans="5:9" s="12" customFormat="1" ht="12.75">
      <c r="E2587" s="14"/>
      <c r="F2587" s="14"/>
      <c r="G2587" s="14"/>
      <c r="H2587" s="14"/>
      <c r="I2587" s="14"/>
    </row>
    <row r="2588" spans="5:9" s="12" customFormat="1" ht="12.75">
      <c r="E2588" s="14"/>
      <c r="F2588" s="14"/>
      <c r="G2588" s="14"/>
      <c r="H2588" s="14"/>
      <c r="I2588" s="14"/>
    </row>
    <row r="2589" spans="5:9" s="12" customFormat="1" ht="12.75">
      <c r="E2589" s="14"/>
      <c r="F2589" s="14"/>
      <c r="G2589" s="14"/>
      <c r="H2589" s="14"/>
      <c r="I2589" s="14"/>
    </row>
    <row r="2590" spans="5:9" s="12" customFormat="1" ht="12.75">
      <c r="E2590" s="14"/>
      <c r="F2590" s="14"/>
      <c r="G2590" s="14"/>
      <c r="H2590" s="14"/>
      <c r="I2590" s="14"/>
    </row>
    <row r="2591" spans="5:9" s="12" customFormat="1" ht="12.75">
      <c r="E2591" s="14"/>
      <c r="F2591" s="14"/>
      <c r="G2591" s="14"/>
      <c r="H2591" s="14"/>
      <c r="I2591" s="14"/>
    </row>
    <row r="2592" spans="5:9" s="12" customFormat="1" ht="12.75">
      <c r="E2592" s="14"/>
      <c r="F2592" s="14"/>
      <c r="G2592" s="14"/>
      <c r="H2592" s="14"/>
      <c r="I2592" s="14"/>
    </row>
    <row r="2593" spans="5:9" s="12" customFormat="1" ht="12.75">
      <c r="E2593" s="14"/>
      <c r="F2593" s="14"/>
      <c r="G2593" s="14"/>
      <c r="H2593" s="14"/>
      <c r="I2593" s="14"/>
    </row>
    <row r="2594" spans="5:9" s="12" customFormat="1" ht="12.75">
      <c r="E2594" s="14"/>
      <c r="F2594" s="14"/>
      <c r="G2594" s="14"/>
      <c r="H2594" s="14"/>
      <c r="I2594" s="14"/>
    </row>
    <row r="2595" spans="5:9" s="12" customFormat="1" ht="12.75">
      <c r="E2595" s="14"/>
      <c r="F2595" s="14"/>
      <c r="G2595" s="14"/>
      <c r="H2595" s="14"/>
      <c r="I2595" s="14"/>
    </row>
    <row r="2596" spans="5:9" s="12" customFormat="1" ht="12.75">
      <c r="E2596" s="14"/>
      <c r="F2596" s="14"/>
      <c r="G2596" s="14"/>
      <c r="H2596" s="14"/>
      <c r="I2596" s="14"/>
    </row>
    <row r="2597" spans="5:9" s="12" customFormat="1" ht="12.75">
      <c r="E2597" s="14"/>
      <c r="F2597" s="14"/>
      <c r="G2597" s="14"/>
      <c r="H2597" s="14"/>
      <c r="I2597" s="14"/>
    </row>
    <row r="2598" spans="5:9" s="12" customFormat="1" ht="12.75">
      <c r="E2598" s="14"/>
      <c r="F2598" s="14"/>
      <c r="G2598" s="14"/>
      <c r="H2598" s="14"/>
      <c r="I2598" s="14"/>
    </row>
    <row r="2599" spans="5:9" s="12" customFormat="1" ht="12.75">
      <c r="E2599" s="14"/>
      <c r="F2599" s="14"/>
      <c r="G2599" s="14"/>
      <c r="H2599" s="14"/>
      <c r="I2599" s="14"/>
    </row>
    <row r="2600" spans="5:9" s="12" customFormat="1" ht="12.75">
      <c r="E2600" s="14"/>
      <c r="F2600" s="14"/>
      <c r="G2600" s="14"/>
      <c r="H2600" s="14"/>
      <c r="I2600" s="14"/>
    </row>
    <row r="2601" spans="5:9" s="12" customFormat="1" ht="12.75">
      <c r="E2601" s="14"/>
      <c r="F2601" s="14"/>
      <c r="G2601" s="14"/>
      <c r="H2601" s="14"/>
      <c r="I2601" s="14"/>
    </row>
    <row r="2602" spans="5:9" s="12" customFormat="1" ht="12.75">
      <c r="E2602" s="14"/>
      <c r="F2602" s="14"/>
      <c r="G2602" s="14"/>
      <c r="H2602" s="14"/>
      <c r="I2602" s="14"/>
    </row>
    <row r="2603" spans="5:9" s="12" customFormat="1" ht="12.75">
      <c r="E2603" s="14"/>
      <c r="F2603" s="14"/>
      <c r="G2603" s="14"/>
      <c r="H2603" s="14"/>
      <c r="I2603" s="14"/>
    </row>
    <row r="2604" spans="5:9" s="12" customFormat="1" ht="12.75">
      <c r="E2604" s="14"/>
      <c r="F2604" s="14"/>
      <c r="G2604" s="14"/>
      <c r="H2604" s="14"/>
      <c r="I2604" s="14"/>
    </row>
    <row r="2605" spans="5:9" s="12" customFormat="1" ht="12.75">
      <c r="E2605" s="14"/>
      <c r="F2605" s="14"/>
      <c r="G2605" s="14"/>
      <c r="H2605" s="14"/>
      <c r="I2605" s="14"/>
    </row>
    <row r="2606" spans="5:9" s="12" customFormat="1" ht="12.75">
      <c r="E2606" s="14"/>
      <c r="F2606" s="14"/>
      <c r="G2606" s="14"/>
      <c r="H2606" s="14"/>
      <c r="I2606" s="14"/>
    </row>
    <row r="2607" spans="5:9" s="12" customFormat="1" ht="12.75">
      <c r="E2607" s="14"/>
      <c r="F2607" s="14"/>
      <c r="G2607" s="14"/>
      <c r="H2607" s="14"/>
      <c r="I2607" s="14"/>
    </row>
    <row r="2608" spans="5:9" s="12" customFormat="1" ht="12.75">
      <c r="E2608" s="14"/>
      <c r="F2608" s="14"/>
      <c r="G2608" s="14"/>
      <c r="H2608" s="14"/>
      <c r="I2608" s="14"/>
    </row>
    <row r="2609" spans="5:9" s="12" customFormat="1" ht="12.75">
      <c r="E2609" s="14"/>
      <c r="F2609" s="14"/>
      <c r="G2609" s="14"/>
      <c r="H2609" s="14"/>
      <c r="I2609" s="14"/>
    </row>
    <row r="2610" spans="5:9" s="12" customFormat="1" ht="12.75">
      <c r="E2610" s="14"/>
      <c r="F2610" s="14"/>
      <c r="G2610" s="14"/>
      <c r="H2610" s="14"/>
      <c r="I2610" s="14"/>
    </row>
    <row r="2611" spans="5:9" s="12" customFormat="1" ht="12.75">
      <c r="E2611" s="14"/>
      <c r="F2611" s="14"/>
      <c r="G2611" s="14"/>
      <c r="H2611" s="14"/>
      <c r="I2611" s="14"/>
    </row>
    <row r="2612" spans="5:9" s="12" customFormat="1" ht="12.75">
      <c r="E2612" s="14"/>
      <c r="F2612" s="14"/>
      <c r="G2612" s="14"/>
      <c r="H2612" s="14"/>
      <c r="I2612" s="14"/>
    </row>
    <row r="2613" spans="5:9" s="12" customFormat="1" ht="12.75">
      <c r="E2613" s="14"/>
      <c r="F2613" s="14"/>
      <c r="G2613" s="14"/>
      <c r="H2613" s="14"/>
      <c r="I2613" s="14"/>
    </row>
    <row r="2614" spans="5:9" s="12" customFormat="1" ht="12.75">
      <c r="E2614" s="14"/>
      <c r="F2614" s="14"/>
      <c r="G2614" s="14"/>
      <c r="H2614" s="14"/>
      <c r="I2614" s="14"/>
    </row>
    <row r="2615" spans="5:9" s="12" customFormat="1" ht="12.75">
      <c r="E2615" s="14"/>
      <c r="F2615" s="14"/>
      <c r="G2615" s="14"/>
      <c r="H2615" s="14"/>
      <c r="I2615" s="14"/>
    </row>
    <row r="2616" spans="5:9" s="12" customFormat="1" ht="12.75">
      <c r="E2616" s="14"/>
      <c r="F2616" s="14"/>
      <c r="G2616" s="14"/>
      <c r="H2616" s="14"/>
      <c r="I2616" s="14"/>
    </row>
    <row r="2617" spans="5:9" s="12" customFormat="1" ht="12.75">
      <c r="E2617" s="14"/>
      <c r="F2617" s="14"/>
      <c r="G2617" s="14"/>
      <c r="H2617" s="14"/>
      <c r="I2617" s="14"/>
    </row>
    <row r="2618" spans="5:9" s="12" customFormat="1" ht="12.75">
      <c r="E2618" s="14"/>
      <c r="F2618" s="14"/>
      <c r="G2618" s="14"/>
      <c r="H2618" s="14"/>
      <c r="I2618" s="14"/>
    </row>
    <row r="2619" spans="5:9" s="12" customFormat="1" ht="12.75">
      <c r="E2619" s="14"/>
      <c r="F2619" s="14"/>
      <c r="G2619" s="14"/>
      <c r="H2619" s="14"/>
      <c r="I2619" s="14"/>
    </row>
    <row r="2620" spans="5:9" s="12" customFormat="1" ht="12.75">
      <c r="E2620" s="14"/>
      <c r="F2620" s="14"/>
      <c r="G2620" s="14"/>
      <c r="H2620" s="14"/>
      <c r="I2620" s="14"/>
    </row>
    <row r="2621" spans="5:9" s="12" customFormat="1" ht="12.75">
      <c r="E2621" s="14"/>
      <c r="F2621" s="14"/>
      <c r="G2621" s="14"/>
      <c r="H2621" s="14"/>
      <c r="I2621" s="14"/>
    </row>
    <row r="2622" spans="5:9" s="12" customFormat="1" ht="12.75">
      <c r="E2622" s="14"/>
      <c r="F2622" s="14"/>
      <c r="G2622" s="14"/>
      <c r="H2622" s="14"/>
      <c r="I2622" s="14"/>
    </row>
    <row r="2623" spans="5:9" s="12" customFormat="1" ht="12.75">
      <c r="E2623" s="14"/>
      <c r="F2623" s="14"/>
      <c r="G2623" s="14"/>
      <c r="H2623" s="14"/>
      <c r="I2623" s="14"/>
    </row>
    <row r="2624" spans="5:9" s="12" customFormat="1" ht="12.75">
      <c r="E2624" s="14"/>
      <c r="F2624" s="14"/>
      <c r="G2624" s="14"/>
      <c r="H2624" s="14"/>
      <c r="I2624" s="14"/>
    </row>
    <row r="2625" spans="5:9" s="12" customFormat="1" ht="12.75">
      <c r="E2625" s="14"/>
      <c r="F2625" s="14"/>
      <c r="G2625" s="14"/>
      <c r="H2625" s="14"/>
      <c r="I2625" s="14"/>
    </row>
    <row r="2626" spans="5:9" s="12" customFormat="1" ht="12.75">
      <c r="E2626" s="14"/>
      <c r="F2626" s="14"/>
      <c r="G2626" s="14"/>
      <c r="H2626" s="14"/>
      <c r="I2626" s="14"/>
    </row>
    <row r="2627" spans="5:9" s="12" customFormat="1" ht="12.75">
      <c r="E2627" s="14"/>
      <c r="F2627" s="14"/>
      <c r="G2627" s="14"/>
      <c r="H2627" s="14"/>
      <c r="I2627" s="14"/>
    </row>
    <row r="2628" spans="5:9" s="12" customFormat="1" ht="12.75">
      <c r="E2628" s="14"/>
      <c r="F2628" s="14"/>
      <c r="G2628" s="14"/>
      <c r="H2628" s="14"/>
      <c r="I2628" s="14"/>
    </row>
    <row r="2629" spans="5:9" s="12" customFormat="1" ht="12.75">
      <c r="E2629" s="14"/>
      <c r="F2629" s="14"/>
      <c r="G2629" s="14"/>
      <c r="H2629" s="14"/>
      <c r="I2629" s="14"/>
    </row>
    <row r="2630" spans="5:9" s="12" customFormat="1" ht="12.75">
      <c r="E2630" s="14"/>
      <c r="F2630" s="14"/>
      <c r="G2630" s="14"/>
      <c r="H2630" s="14"/>
      <c r="I2630" s="14"/>
    </row>
    <row r="2631" spans="5:9" s="12" customFormat="1" ht="12.75">
      <c r="E2631" s="14"/>
      <c r="F2631" s="14"/>
      <c r="G2631" s="14"/>
      <c r="H2631" s="14"/>
      <c r="I2631" s="14"/>
    </row>
    <row r="2632" spans="5:9" s="12" customFormat="1" ht="12.75">
      <c r="E2632" s="14"/>
      <c r="F2632" s="14"/>
      <c r="G2632" s="14"/>
      <c r="H2632" s="14"/>
      <c r="I2632" s="14"/>
    </row>
    <row r="2633" spans="5:9" s="12" customFormat="1" ht="12.75">
      <c r="E2633" s="14"/>
      <c r="F2633" s="14"/>
      <c r="G2633" s="14"/>
      <c r="H2633" s="14"/>
      <c r="I2633" s="14"/>
    </row>
    <row r="2634" spans="5:9" s="12" customFormat="1" ht="12.75">
      <c r="E2634" s="14"/>
      <c r="F2634" s="14"/>
      <c r="G2634" s="14"/>
      <c r="H2634" s="14"/>
      <c r="I2634" s="14"/>
    </row>
    <row r="2635" spans="5:9" s="12" customFormat="1" ht="12.75">
      <c r="E2635" s="14"/>
      <c r="F2635" s="14"/>
      <c r="G2635" s="14"/>
      <c r="H2635" s="14"/>
      <c r="I2635" s="14"/>
    </row>
    <row r="2636" spans="5:9" s="12" customFormat="1" ht="12.75">
      <c r="E2636" s="14"/>
      <c r="F2636" s="14"/>
      <c r="G2636" s="14"/>
      <c r="H2636" s="14"/>
      <c r="I2636" s="14"/>
    </row>
    <row r="2637" spans="5:9" s="12" customFormat="1" ht="12.75">
      <c r="E2637" s="14"/>
      <c r="F2637" s="14"/>
      <c r="G2637" s="14"/>
      <c r="H2637" s="14"/>
      <c r="I2637" s="14"/>
    </row>
    <row r="2638" spans="5:9" s="12" customFormat="1" ht="12.75">
      <c r="E2638" s="14"/>
      <c r="F2638" s="14"/>
      <c r="G2638" s="14"/>
      <c r="H2638" s="14"/>
      <c r="I2638" s="14"/>
    </row>
    <row r="2639" spans="5:9" s="12" customFormat="1" ht="12.75">
      <c r="E2639" s="14"/>
      <c r="F2639" s="14"/>
      <c r="G2639" s="14"/>
      <c r="H2639" s="14"/>
      <c r="I2639" s="14"/>
    </row>
    <row r="2640" spans="5:9" s="12" customFormat="1" ht="12.75">
      <c r="E2640" s="14"/>
      <c r="F2640" s="14"/>
      <c r="G2640" s="14"/>
      <c r="H2640" s="14"/>
      <c r="I2640" s="14"/>
    </row>
    <row r="2641" spans="5:9" s="12" customFormat="1" ht="12.75">
      <c r="E2641" s="14"/>
      <c r="F2641" s="14"/>
      <c r="G2641" s="14"/>
      <c r="H2641" s="14"/>
      <c r="I2641" s="14"/>
    </row>
    <row r="2642" spans="5:9" s="12" customFormat="1" ht="12.75">
      <c r="E2642" s="14"/>
      <c r="F2642" s="14"/>
      <c r="G2642" s="14"/>
      <c r="H2642" s="14"/>
      <c r="I2642" s="14"/>
    </row>
    <row r="2643" spans="5:9" s="12" customFormat="1" ht="12.75">
      <c r="E2643" s="14"/>
      <c r="F2643" s="14"/>
      <c r="G2643" s="14"/>
      <c r="H2643" s="14"/>
      <c r="I2643" s="14"/>
    </row>
    <row r="2644" spans="5:9" s="12" customFormat="1" ht="12.75">
      <c r="E2644" s="14"/>
      <c r="F2644" s="14"/>
      <c r="G2644" s="14"/>
      <c r="H2644" s="14"/>
      <c r="I2644" s="14"/>
    </row>
    <row r="2645" spans="5:9" s="12" customFormat="1" ht="12.75">
      <c r="E2645" s="14"/>
      <c r="F2645" s="14"/>
      <c r="G2645" s="14"/>
      <c r="H2645" s="14"/>
      <c r="I2645" s="14"/>
    </row>
    <row r="2646" spans="5:9" s="12" customFormat="1" ht="12.75">
      <c r="E2646" s="14"/>
      <c r="F2646" s="14"/>
      <c r="G2646" s="14"/>
      <c r="H2646" s="14"/>
      <c r="I2646" s="14"/>
    </row>
    <row r="2647" spans="5:9" s="12" customFormat="1" ht="12.75">
      <c r="E2647" s="14"/>
      <c r="F2647" s="14"/>
      <c r="G2647" s="14"/>
      <c r="H2647" s="14"/>
      <c r="I2647" s="14"/>
    </row>
    <row r="2648" spans="5:9" s="12" customFormat="1" ht="12.75">
      <c r="E2648" s="14"/>
      <c r="F2648" s="14"/>
      <c r="G2648" s="14"/>
      <c r="H2648" s="14"/>
      <c r="I2648" s="14"/>
    </row>
    <row r="2649" spans="5:9" s="12" customFormat="1" ht="12.75">
      <c r="E2649" s="14"/>
      <c r="F2649" s="14"/>
      <c r="G2649" s="14"/>
      <c r="H2649" s="14"/>
      <c r="I2649" s="14"/>
    </row>
    <row r="2650" spans="5:9" s="12" customFormat="1" ht="12.75">
      <c r="E2650" s="14"/>
      <c r="F2650" s="14"/>
      <c r="G2650" s="14"/>
      <c r="H2650" s="14"/>
      <c r="I2650" s="14"/>
    </row>
    <row r="2651" spans="5:9" s="12" customFormat="1" ht="12.75">
      <c r="E2651" s="14"/>
      <c r="F2651" s="14"/>
      <c r="G2651" s="14"/>
      <c r="H2651" s="14"/>
      <c r="I2651" s="14"/>
    </row>
    <row r="2652" spans="5:9" s="12" customFormat="1" ht="12.75">
      <c r="E2652" s="14"/>
      <c r="F2652" s="14"/>
      <c r="G2652" s="14"/>
      <c r="H2652" s="14"/>
      <c r="I2652" s="14"/>
    </row>
    <row r="2653" spans="5:9" s="12" customFormat="1" ht="12.75">
      <c r="E2653" s="14"/>
      <c r="F2653" s="14"/>
      <c r="G2653" s="14"/>
      <c r="H2653" s="14"/>
      <c r="I2653" s="14"/>
    </row>
    <row r="2654" spans="5:9" s="12" customFormat="1" ht="12.75">
      <c r="E2654" s="14"/>
      <c r="F2654" s="14"/>
      <c r="G2654" s="14"/>
      <c r="H2654" s="14"/>
      <c r="I2654" s="14"/>
    </row>
    <row r="2655" spans="5:9" s="12" customFormat="1" ht="12.75">
      <c r="E2655" s="14"/>
      <c r="F2655" s="14"/>
      <c r="G2655" s="14"/>
      <c r="H2655" s="14"/>
      <c r="I2655" s="14"/>
    </row>
    <row r="2656" spans="5:9" s="12" customFormat="1" ht="12.75">
      <c r="E2656" s="14"/>
      <c r="F2656" s="14"/>
      <c r="G2656" s="14"/>
      <c r="H2656" s="14"/>
      <c r="I2656" s="14"/>
    </row>
    <row r="2657" spans="5:9" s="12" customFormat="1" ht="12.75">
      <c r="E2657" s="14"/>
      <c r="F2657" s="14"/>
      <c r="G2657" s="14"/>
      <c r="H2657" s="14"/>
      <c r="I2657" s="14"/>
    </row>
    <row r="2658" spans="5:9" s="12" customFormat="1" ht="12.75">
      <c r="E2658" s="14"/>
      <c r="F2658" s="14"/>
      <c r="G2658" s="14"/>
      <c r="H2658" s="14"/>
      <c r="I2658" s="14"/>
    </row>
    <row r="2659" spans="5:9" s="12" customFormat="1" ht="12.75">
      <c r="E2659" s="14"/>
      <c r="F2659" s="14"/>
      <c r="G2659" s="14"/>
      <c r="H2659" s="14"/>
      <c r="I2659" s="14"/>
    </row>
    <row r="2660" spans="5:9" s="12" customFormat="1" ht="12.75">
      <c r="E2660" s="14"/>
      <c r="F2660" s="14"/>
      <c r="G2660" s="14"/>
      <c r="H2660" s="14"/>
      <c r="I2660" s="14"/>
    </row>
    <row r="2661" spans="5:9" s="12" customFormat="1" ht="12.75">
      <c r="E2661" s="14"/>
      <c r="F2661" s="14"/>
      <c r="G2661" s="14"/>
      <c r="H2661" s="14"/>
      <c r="I2661" s="14"/>
    </row>
    <row r="2662" spans="5:9" s="12" customFormat="1" ht="12.75">
      <c r="E2662" s="14"/>
      <c r="F2662" s="14"/>
      <c r="G2662" s="14"/>
      <c r="H2662" s="14"/>
      <c r="I2662" s="14"/>
    </row>
    <row r="2663" spans="5:9" s="12" customFormat="1" ht="12.75">
      <c r="E2663" s="14"/>
      <c r="F2663" s="14"/>
      <c r="G2663" s="14"/>
      <c r="H2663" s="14"/>
      <c r="I2663" s="14"/>
    </row>
    <row r="2664" spans="5:9" s="12" customFormat="1" ht="12.75">
      <c r="E2664" s="14"/>
      <c r="F2664" s="14"/>
      <c r="G2664" s="14"/>
      <c r="H2664" s="14"/>
      <c r="I2664" s="14"/>
    </row>
    <row r="2665" spans="5:9" s="12" customFormat="1" ht="12.75">
      <c r="E2665" s="14"/>
      <c r="F2665" s="14"/>
      <c r="G2665" s="14"/>
      <c r="H2665" s="14"/>
      <c r="I2665" s="14"/>
    </row>
    <row r="2666" spans="5:9" s="12" customFormat="1" ht="12.75">
      <c r="E2666" s="14"/>
      <c r="F2666" s="14"/>
      <c r="G2666" s="14"/>
      <c r="H2666" s="14"/>
      <c r="I2666" s="14"/>
    </row>
    <row r="2667" spans="5:9" s="12" customFormat="1" ht="12.75">
      <c r="E2667" s="14"/>
      <c r="F2667" s="14"/>
      <c r="G2667" s="14"/>
      <c r="H2667" s="14"/>
      <c r="I2667" s="14"/>
    </row>
    <row r="2668" spans="5:9" s="12" customFormat="1" ht="12.75">
      <c r="E2668" s="14"/>
      <c r="F2668" s="14"/>
      <c r="G2668" s="14"/>
      <c r="H2668" s="14"/>
      <c r="I2668" s="14"/>
    </row>
    <row r="2669" spans="5:9" s="12" customFormat="1" ht="12.75">
      <c r="E2669" s="14"/>
      <c r="F2669" s="14"/>
      <c r="G2669" s="14"/>
      <c r="H2669" s="14"/>
      <c r="I2669" s="14"/>
    </row>
    <row r="2670" spans="5:9" s="12" customFormat="1" ht="12.75">
      <c r="E2670" s="14"/>
      <c r="F2670" s="14"/>
      <c r="G2670" s="14"/>
      <c r="H2670" s="14"/>
      <c r="I2670" s="14"/>
    </row>
    <row r="2671" spans="5:9" s="12" customFormat="1" ht="12.75">
      <c r="E2671" s="14"/>
      <c r="F2671" s="14"/>
      <c r="G2671" s="14"/>
      <c r="H2671" s="14"/>
      <c r="I2671" s="14"/>
    </row>
    <row r="2672" spans="5:9" s="12" customFormat="1" ht="12.75">
      <c r="E2672" s="14"/>
      <c r="F2672" s="14"/>
      <c r="G2672" s="14"/>
      <c r="H2672" s="14"/>
      <c r="I2672" s="14"/>
    </row>
    <row r="2673" spans="5:9" s="12" customFormat="1" ht="12.75">
      <c r="E2673" s="14"/>
      <c r="F2673" s="14"/>
      <c r="G2673" s="14"/>
      <c r="H2673" s="14"/>
      <c r="I2673" s="14"/>
    </row>
    <row r="2674" spans="5:9" s="12" customFormat="1" ht="12.75">
      <c r="E2674" s="14"/>
      <c r="F2674" s="14"/>
      <c r="G2674" s="14"/>
      <c r="H2674" s="14"/>
      <c r="I2674" s="14"/>
    </row>
    <row r="2675" spans="5:9" s="12" customFormat="1" ht="12.75">
      <c r="E2675" s="14"/>
      <c r="F2675" s="14"/>
      <c r="G2675" s="14"/>
      <c r="H2675" s="14"/>
      <c r="I2675" s="14"/>
    </row>
    <row r="2676" spans="5:9" s="12" customFormat="1" ht="12.75">
      <c r="E2676" s="14"/>
      <c r="F2676" s="14"/>
      <c r="G2676" s="14"/>
      <c r="H2676" s="14"/>
      <c r="I2676" s="14"/>
    </row>
    <row r="2677" spans="5:9" s="12" customFormat="1" ht="12.75">
      <c r="E2677" s="14"/>
      <c r="F2677" s="14"/>
      <c r="G2677" s="14"/>
      <c r="H2677" s="14"/>
      <c r="I2677" s="14"/>
    </row>
    <row r="2678" spans="5:9" s="12" customFormat="1" ht="12.75">
      <c r="E2678" s="14"/>
      <c r="F2678" s="14"/>
      <c r="G2678" s="14"/>
      <c r="H2678" s="14"/>
      <c r="I2678" s="14"/>
    </row>
    <row r="2679" spans="5:9" s="12" customFormat="1" ht="12.75">
      <c r="E2679" s="14"/>
      <c r="F2679" s="14"/>
      <c r="G2679" s="14"/>
      <c r="H2679" s="14"/>
      <c r="I2679" s="14"/>
    </row>
    <row r="2680" spans="5:9" s="12" customFormat="1" ht="12.75">
      <c r="E2680" s="14"/>
      <c r="F2680" s="14"/>
      <c r="G2680" s="14"/>
      <c r="H2680" s="14"/>
      <c r="I2680" s="14"/>
    </row>
    <row r="2681" spans="5:9" s="12" customFormat="1" ht="12.75">
      <c r="E2681" s="14"/>
      <c r="F2681" s="14"/>
      <c r="G2681" s="14"/>
      <c r="H2681" s="14"/>
      <c r="I2681" s="14"/>
    </row>
    <row r="2682" spans="5:9" s="12" customFormat="1" ht="12.75">
      <c r="E2682" s="14"/>
      <c r="F2682" s="14"/>
      <c r="G2682" s="14"/>
      <c r="H2682" s="14"/>
      <c r="I2682" s="14"/>
    </row>
    <row r="2683" spans="5:9" s="12" customFormat="1" ht="12.75">
      <c r="E2683" s="14"/>
      <c r="F2683" s="14"/>
      <c r="G2683" s="14"/>
      <c r="H2683" s="14"/>
      <c r="I2683" s="14"/>
    </row>
    <row r="2684" spans="5:9" s="12" customFormat="1" ht="12.75">
      <c r="E2684" s="14"/>
      <c r="F2684" s="14"/>
      <c r="G2684" s="14"/>
      <c r="H2684" s="14"/>
      <c r="I2684" s="14"/>
    </row>
    <row r="2685" spans="5:9" s="12" customFormat="1" ht="12.75">
      <c r="E2685" s="14"/>
      <c r="F2685" s="14"/>
      <c r="G2685" s="14"/>
      <c r="H2685" s="14"/>
      <c r="I2685" s="14"/>
    </row>
    <row r="2686" spans="5:9" s="12" customFormat="1" ht="12.75">
      <c r="E2686" s="14"/>
      <c r="F2686" s="14"/>
      <c r="G2686" s="14"/>
      <c r="H2686" s="14"/>
      <c r="I2686" s="14"/>
    </row>
    <row r="2687" spans="5:9" s="12" customFormat="1" ht="12.75">
      <c r="E2687" s="14"/>
      <c r="F2687" s="14"/>
      <c r="G2687" s="14"/>
      <c r="H2687" s="14"/>
      <c r="I2687" s="14"/>
    </row>
    <row r="2688" spans="5:9" s="12" customFormat="1" ht="12.75">
      <c r="E2688" s="14"/>
      <c r="F2688" s="14"/>
      <c r="G2688" s="14"/>
      <c r="H2688" s="14"/>
      <c r="I2688" s="14"/>
    </row>
    <row r="2689" spans="5:9" s="12" customFormat="1" ht="12.75">
      <c r="E2689" s="14"/>
      <c r="F2689" s="14"/>
      <c r="G2689" s="14"/>
      <c r="H2689" s="14"/>
      <c r="I2689" s="14"/>
    </row>
    <row r="2690" spans="5:9" s="12" customFormat="1" ht="12.75">
      <c r="E2690" s="14"/>
      <c r="F2690" s="14"/>
      <c r="G2690" s="14"/>
      <c r="H2690" s="14"/>
      <c r="I2690" s="14"/>
    </row>
    <row r="2691" spans="5:9" s="12" customFormat="1" ht="12.75">
      <c r="E2691" s="14"/>
      <c r="F2691" s="14"/>
      <c r="G2691" s="14"/>
      <c r="H2691" s="14"/>
      <c r="I2691" s="14"/>
    </row>
    <row r="2692" spans="5:9" s="12" customFormat="1" ht="12.75">
      <c r="E2692" s="14"/>
      <c r="F2692" s="14"/>
      <c r="G2692" s="14"/>
      <c r="H2692" s="14"/>
      <c r="I2692" s="14"/>
    </row>
    <row r="2693" spans="5:9" s="12" customFormat="1" ht="12.75">
      <c r="E2693" s="14"/>
      <c r="F2693" s="14"/>
      <c r="G2693" s="14"/>
      <c r="H2693" s="14"/>
      <c r="I2693" s="14"/>
    </row>
    <row r="2694" spans="5:9" s="12" customFormat="1" ht="12.75">
      <c r="E2694" s="14"/>
      <c r="F2694" s="14"/>
      <c r="G2694" s="14"/>
      <c r="H2694" s="14"/>
      <c r="I2694" s="14"/>
    </row>
    <row r="2695" spans="5:9" s="12" customFormat="1" ht="12.75">
      <c r="E2695" s="14"/>
      <c r="F2695" s="14"/>
      <c r="G2695" s="14"/>
      <c r="H2695" s="14"/>
      <c r="I2695" s="14"/>
    </row>
    <row r="2696" spans="5:9" s="12" customFormat="1" ht="12.75">
      <c r="E2696" s="14"/>
      <c r="F2696" s="14"/>
      <c r="G2696" s="14"/>
      <c r="H2696" s="14"/>
      <c r="I2696" s="14"/>
    </row>
    <row r="2697" spans="5:9" s="12" customFormat="1" ht="12.75">
      <c r="E2697" s="14"/>
      <c r="F2697" s="14"/>
      <c r="G2697" s="14"/>
      <c r="H2697" s="14"/>
      <c r="I2697" s="14"/>
    </row>
    <row r="2698" spans="5:9" s="12" customFormat="1" ht="12.75">
      <c r="E2698" s="14"/>
      <c r="F2698" s="14"/>
      <c r="G2698" s="14"/>
      <c r="H2698" s="14"/>
      <c r="I2698" s="14"/>
    </row>
    <row r="2699" spans="5:9" s="12" customFormat="1" ht="12.75">
      <c r="E2699" s="14"/>
      <c r="F2699" s="14"/>
      <c r="G2699" s="14"/>
      <c r="H2699" s="14"/>
      <c r="I2699" s="14"/>
    </row>
    <row r="2700" spans="5:9" s="12" customFormat="1" ht="12.75">
      <c r="E2700" s="14"/>
      <c r="F2700" s="14"/>
      <c r="G2700" s="14"/>
      <c r="H2700" s="14"/>
      <c r="I2700" s="14"/>
    </row>
    <row r="2701" spans="5:9" s="12" customFormat="1" ht="12.75">
      <c r="E2701" s="14"/>
      <c r="F2701" s="14"/>
      <c r="G2701" s="14"/>
      <c r="H2701" s="14"/>
      <c r="I2701" s="14"/>
    </row>
    <row r="2702" spans="5:9" s="12" customFormat="1" ht="12.75">
      <c r="E2702" s="14"/>
      <c r="F2702" s="14"/>
      <c r="G2702" s="14"/>
      <c r="H2702" s="14"/>
      <c r="I2702" s="14"/>
    </row>
    <row r="2703" spans="5:9" s="12" customFormat="1" ht="12.75">
      <c r="E2703" s="14"/>
      <c r="F2703" s="14"/>
      <c r="G2703" s="14"/>
      <c r="H2703" s="14"/>
      <c r="I2703" s="14"/>
    </row>
    <row r="2704" spans="5:9" s="12" customFormat="1" ht="12.75">
      <c r="E2704" s="14"/>
      <c r="F2704" s="14"/>
      <c r="G2704" s="14"/>
      <c r="H2704" s="14"/>
      <c r="I2704" s="14"/>
    </row>
    <row r="2705" spans="5:9" s="12" customFormat="1" ht="12.75">
      <c r="E2705" s="14"/>
      <c r="F2705" s="14"/>
      <c r="G2705" s="14"/>
      <c r="H2705" s="14"/>
      <c r="I2705" s="14"/>
    </row>
    <row r="2706" spans="5:9" s="12" customFormat="1" ht="12.75">
      <c r="E2706" s="14"/>
      <c r="F2706" s="14"/>
      <c r="G2706" s="14"/>
      <c r="H2706" s="14"/>
      <c r="I2706" s="14"/>
    </row>
    <row r="2707" spans="5:9" s="12" customFormat="1" ht="12.75">
      <c r="E2707" s="14"/>
      <c r="F2707" s="14"/>
      <c r="G2707" s="14"/>
      <c r="H2707" s="14"/>
      <c r="I2707" s="14"/>
    </row>
    <row r="2708" spans="5:9" s="12" customFormat="1" ht="12.75">
      <c r="E2708" s="14"/>
      <c r="F2708" s="14"/>
      <c r="G2708" s="14"/>
      <c r="H2708" s="14"/>
      <c r="I2708" s="14"/>
    </row>
    <row r="2709" spans="5:9" s="12" customFormat="1" ht="12.75">
      <c r="E2709" s="14"/>
      <c r="F2709" s="14"/>
      <c r="G2709" s="14"/>
      <c r="H2709" s="14"/>
      <c r="I2709" s="14"/>
    </row>
    <row r="2710" spans="5:9" s="12" customFormat="1" ht="12.75">
      <c r="E2710" s="14"/>
      <c r="F2710" s="14"/>
      <c r="G2710" s="14"/>
      <c r="H2710" s="14"/>
      <c r="I2710" s="14"/>
    </row>
    <row r="2711" spans="5:9" s="12" customFormat="1" ht="12.75">
      <c r="E2711" s="14"/>
      <c r="F2711" s="14"/>
      <c r="G2711" s="14"/>
      <c r="H2711" s="14"/>
      <c r="I2711" s="14"/>
    </row>
    <row r="2712" spans="5:9" s="12" customFormat="1" ht="12.75">
      <c r="E2712" s="14"/>
      <c r="F2712" s="14"/>
      <c r="G2712" s="14"/>
      <c r="H2712" s="14"/>
      <c r="I2712" s="14"/>
    </row>
    <row r="2713" spans="5:9" s="12" customFormat="1" ht="12.75">
      <c r="E2713" s="14"/>
      <c r="F2713" s="14"/>
      <c r="G2713" s="14"/>
      <c r="H2713" s="14"/>
      <c r="I2713" s="14"/>
    </row>
    <row r="2714" spans="5:9" s="12" customFormat="1" ht="12.75">
      <c r="E2714" s="14"/>
      <c r="F2714" s="14"/>
      <c r="G2714" s="14"/>
      <c r="H2714" s="14"/>
      <c r="I2714" s="14"/>
    </row>
    <row r="2715" spans="5:9" s="12" customFormat="1" ht="12.75">
      <c r="E2715" s="14"/>
      <c r="F2715" s="14"/>
      <c r="G2715" s="14"/>
      <c r="H2715" s="14"/>
      <c r="I2715" s="14"/>
    </row>
    <row r="2716" spans="5:9" s="12" customFormat="1" ht="12.75">
      <c r="E2716" s="14"/>
      <c r="F2716" s="14"/>
      <c r="G2716" s="14"/>
      <c r="H2716" s="14"/>
      <c r="I2716" s="14"/>
    </row>
    <row r="2717" spans="5:9" s="12" customFormat="1" ht="12.75">
      <c r="E2717" s="14"/>
      <c r="F2717" s="14"/>
      <c r="G2717" s="14"/>
      <c r="H2717" s="14"/>
      <c r="I2717" s="14"/>
    </row>
    <row r="2718" spans="5:9" s="12" customFormat="1" ht="12.75">
      <c r="E2718" s="14"/>
      <c r="F2718" s="14"/>
      <c r="G2718" s="14"/>
      <c r="H2718" s="14"/>
      <c r="I2718" s="14"/>
    </row>
    <row r="2719" spans="5:9" s="12" customFormat="1" ht="12.75">
      <c r="E2719" s="14"/>
      <c r="F2719" s="14"/>
      <c r="G2719" s="14"/>
      <c r="H2719" s="14"/>
      <c r="I2719" s="14"/>
    </row>
    <row r="2720" spans="5:9" s="12" customFormat="1" ht="12.75">
      <c r="E2720" s="14"/>
      <c r="F2720" s="14"/>
      <c r="G2720" s="14"/>
      <c r="H2720" s="14"/>
      <c r="I2720" s="14"/>
    </row>
    <row r="2721" spans="5:9" s="12" customFormat="1" ht="12.75">
      <c r="E2721" s="14"/>
      <c r="F2721" s="14"/>
      <c r="G2721" s="14"/>
      <c r="H2721" s="14"/>
      <c r="I2721" s="14"/>
    </row>
    <row r="2722" spans="5:9" s="12" customFormat="1" ht="12.75">
      <c r="E2722" s="14"/>
      <c r="F2722" s="14"/>
      <c r="G2722" s="14"/>
      <c r="H2722" s="14"/>
      <c r="I2722" s="14"/>
    </row>
    <row r="2723" spans="5:9" s="12" customFormat="1" ht="12.75">
      <c r="E2723" s="14"/>
      <c r="F2723" s="14"/>
      <c r="G2723" s="14"/>
      <c r="H2723" s="14"/>
      <c r="I2723" s="14"/>
    </row>
    <row r="2724" spans="5:9" s="12" customFormat="1" ht="12.75">
      <c r="E2724" s="14"/>
      <c r="F2724" s="14"/>
      <c r="G2724" s="14"/>
      <c r="H2724" s="14"/>
      <c r="I2724" s="14"/>
    </row>
    <row r="2725" spans="5:9" s="12" customFormat="1" ht="12.75">
      <c r="E2725" s="14"/>
      <c r="F2725" s="14"/>
      <c r="G2725" s="14"/>
      <c r="H2725" s="14"/>
      <c r="I2725" s="14"/>
    </row>
    <row r="2726" spans="5:9" s="12" customFormat="1" ht="12.75">
      <c r="E2726" s="14"/>
      <c r="F2726" s="14"/>
      <c r="G2726" s="14"/>
      <c r="H2726" s="14"/>
      <c r="I2726" s="14"/>
    </row>
    <row r="2727" spans="5:9" s="12" customFormat="1" ht="12.75">
      <c r="E2727" s="14"/>
      <c r="F2727" s="14"/>
      <c r="G2727" s="14"/>
      <c r="H2727" s="14"/>
      <c r="I2727" s="14"/>
    </row>
    <row r="2728" spans="5:9" s="12" customFormat="1" ht="12.75">
      <c r="E2728" s="14"/>
      <c r="F2728" s="14"/>
      <c r="G2728" s="14"/>
      <c r="H2728" s="14"/>
      <c r="I2728" s="14"/>
    </row>
    <row r="2729" spans="5:9" s="12" customFormat="1" ht="12.75">
      <c r="E2729" s="14"/>
      <c r="F2729" s="14"/>
      <c r="G2729" s="14"/>
      <c r="H2729" s="14"/>
      <c r="I2729" s="14"/>
    </row>
    <row r="2730" spans="5:9" s="12" customFormat="1" ht="12.75">
      <c r="E2730" s="14"/>
      <c r="F2730" s="14"/>
      <c r="G2730" s="14"/>
      <c r="H2730" s="14"/>
      <c r="I2730" s="14"/>
    </row>
    <row r="2731" spans="5:9" s="12" customFormat="1" ht="12.75">
      <c r="E2731" s="14"/>
      <c r="F2731" s="14"/>
      <c r="G2731" s="14"/>
      <c r="H2731" s="14"/>
      <c r="I2731" s="14"/>
    </row>
    <row r="2732" spans="5:9" s="12" customFormat="1" ht="12.75">
      <c r="E2732" s="14"/>
      <c r="F2732" s="14"/>
      <c r="G2732" s="14"/>
      <c r="H2732" s="14"/>
      <c r="I2732" s="14"/>
    </row>
    <row r="2733" spans="5:9" s="12" customFormat="1" ht="12.75">
      <c r="E2733" s="14"/>
      <c r="F2733" s="14"/>
      <c r="G2733" s="14"/>
      <c r="H2733" s="14"/>
      <c r="I2733" s="14"/>
    </row>
    <row r="2734" spans="5:9" s="12" customFormat="1" ht="12.75">
      <c r="E2734" s="14"/>
      <c r="F2734" s="14"/>
      <c r="G2734" s="14"/>
      <c r="H2734" s="14"/>
      <c r="I2734" s="14"/>
    </row>
    <row r="2735" spans="5:9" s="12" customFormat="1" ht="12.75">
      <c r="E2735" s="14"/>
      <c r="F2735" s="14"/>
      <c r="G2735" s="14"/>
      <c r="H2735" s="14"/>
      <c r="I2735" s="14"/>
    </row>
    <row r="2736" spans="5:9" s="12" customFormat="1" ht="12.75">
      <c r="E2736" s="14"/>
      <c r="F2736" s="14"/>
      <c r="G2736" s="14"/>
      <c r="H2736" s="14"/>
      <c r="I2736" s="14"/>
    </row>
    <row r="2737" spans="5:9" s="12" customFormat="1" ht="12.75">
      <c r="E2737" s="14"/>
      <c r="F2737" s="14"/>
      <c r="G2737" s="14"/>
      <c r="H2737" s="14"/>
      <c r="I2737" s="14"/>
    </row>
    <row r="2738" spans="5:9" s="12" customFormat="1" ht="12.75">
      <c r="E2738" s="14"/>
      <c r="F2738" s="14"/>
      <c r="G2738" s="14"/>
      <c r="H2738" s="14"/>
      <c r="I2738" s="14"/>
    </row>
    <row r="2739" spans="5:9" s="12" customFormat="1" ht="12.75">
      <c r="E2739" s="14"/>
      <c r="F2739" s="14"/>
      <c r="G2739" s="14"/>
      <c r="H2739" s="14"/>
      <c r="I2739" s="14"/>
    </row>
    <row r="2740" spans="5:9" s="12" customFormat="1" ht="12.75">
      <c r="E2740" s="14"/>
      <c r="F2740" s="14"/>
      <c r="G2740" s="14"/>
      <c r="H2740" s="14"/>
      <c r="I2740" s="14"/>
    </row>
    <row r="2741" spans="5:9" ht="12.75">
      <c r="E2741" s="14"/>
      <c r="F2741" s="14"/>
      <c r="G2741" s="14"/>
      <c r="H2741" s="14"/>
      <c r="I2741" s="14"/>
    </row>
    <row r="2742" spans="5:9" ht="12.75">
      <c r="E2742" s="14"/>
      <c r="F2742" s="14"/>
      <c r="G2742" s="14"/>
      <c r="H2742" s="14"/>
      <c r="I2742" s="14"/>
    </row>
    <row r="2743" spans="5:9" ht="12.75">
      <c r="E2743" s="14"/>
      <c r="F2743" s="14"/>
      <c r="G2743" s="14"/>
      <c r="H2743" s="14"/>
      <c r="I2743" s="14"/>
    </row>
    <row r="2744" spans="5:9" ht="12.75">
      <c r="E2744" s="14"/>
      <c r="F2744" s="14"/>
      <c r="G2744" s="14"/>
      <c r="H2744" s="14"/>
      <c r="I2744" s="14"/>
    </row>
    <row r="2745" spans="5:9" ht="12.75">
      <c r="E2745" s="14"/>
      <c r="F2745" s="14"/>
      <c r="G2745" s="14"/>
      <c r="H2745" s="14"/>
      <c r="I2745" s="14"/>
    </row>
    <row r="2746" spans="5:9" ht="12.75">
      <c r="E2746" s="14"/>
      <c r="F2746" s="14"/>
      <c r="G2746" s="14"/>
      <c r="H2746" s="14"/>
      <c r="I2746" s="14"/>
    </row>
    <row r="2747" spans="5:9" ht="12.75">
      <c r="E2747" s="14"/>
      <c r="F2747" s="14"/>
      <c r="G2747" s="14"/>
      <c r="H2747" s="14"/>
      <c r="I2747" s="14"/>
    </row>
    <row r="2748" spans="5:9" ht="12.75">
      <c r="E2748" s="14"/>
      <c r="F2748" s="14"/>
      <c r="G2748" s="14"/>
      <c r="H2748" s="14"/>
      <c r="I2748" s="14"/>
    </row>
    <row r="2749" spans="5:9" ht="12.75">
      <c r="E2749" s="14"/>
      <c r="F2749" s="14"/>
      <c r="G2749" s="14"/>
      <c r="H2749" s="14"/>
      <c r="I2749" s="14"/>
    </row>
    <row r="2750" spans="5:9" ht="12.75">
      <c r="E2750" s="14"/>
      <c r="F2750" s="14"/>
      <c r="G2750" s="14"/>
      <c r="H2750" s="14"/>
      <c r="I2750" s="14"/>
    </row>
    <row r="2751" spans="5:9" ht="12.75">
      <c r="E2751" s="14"/>
      <c r="F2751" s="14"/>
      <c r="G2751" s="14"/>
      <c r="H2751" s="14"/>
      <c r="I2751" s="14"/>
    </row>
    <row r="2752" spans="5:9" ht="12.75">
      <c r="E2752" s="14"/>
      <c r="F2752" s="14"/>
      <c r="G2752" s="14"/>
      <c r="H2752" s="14"/>
      <c r="I2752" s="14"/>
    </row>
    <row r="2753" spans="5:9" ht="12.75">
      <c r="E2753" s="14"/>
      <c r="F2753" s="14"/>
      <c r="G2753" s="14"/>
      <c r="H2753" s="14"/>
      <c r="I2753" s="14"/>
    </row>
    <row r="2754" spans="5:9" ht="12.75">
      <c r="E2754" s="14"/>
      <c r="F2754" s="14"/>
      <c r="G2754" s="14"/>
      <c r="H2754" s="14"/>
      <c r="I2754" s="14"/>
    </row>
    <row r="2755" spans="5:9" ht="12.75">
      <c r="E2755" s="14"/>
      <c r="F2755" s="14"/>
      <c r="G2755" s="14"/>
      <c r="H2755" s="14"/>
      <c r="I2755" s="14"/>
    </row>
    <row r="2756" spans="5:9" ht="12.75">
      <c r="E2756" s="14"/>
      <c r="F2756" s="14"/>
      <c r="G2756" s="14"/>
      <c r="H2756" s="14"/>
      <c r="I2756" s="14"/>
    </row>
    <row r="2757" spans="5:9" ht="12.75">
      <c r="E2757" s="14"/>
      <c r="F2757" s="14"/>
      <c r="G2757" s="14"/>
      <c r="H2757" s="14"/>
      <c r="I2757" s="14"/>
    </row>
    <row r="2758" spans="5:9" ht="12.75">
      <c r="E2758" s="14"/>
      <c r="F2758" s="14"/>
      <c r="G2758" s="14"/>
      <c r="H2758" s="14"/>
      <c r="I2758" s="14"/>
    </row>
    <row r="2759" spans="5:9" ht="12.75">
      <c r="E2759" s="14"/>
      <c r="F2759" s="14"/>
      <c r="G2759" s="14"/>
      <c r="H2759" s="14"/>
      <c r="I2759" s="14"/>
    </row>
    <row r="2760" spans="5:9" ht="12.75">
      <c r="E2760" s="14"/>
      <c r="F2760" s="14"/>
      <c r="G2760" s="14"/>
      <c r="H2760" s="14"/>
      <c r="I2760" s="14"/>
    </row>
    <row r="2761" spans="5:9" ht="12.75">
      <c r="E2761" s="14"/>
      <c r="F2761" s="14"/>
      <c r="G2761" s="14"/>
      <c r="H2761" s="14"/>
      <c r="I2761" s="14"/>
    </row>
    <row r="2762" spans="5:9" ht="12.75">
      <c r="E2762" s="14"/>
      <c r="F2762" s="14"/>
      <c r="G2762" s="14"/>
      <c r="H2762" s="14"/>
      <c r="I2762" s="14"/>
    </row>
    <row r="2763" spans="5:9" ht="12.75">
      <c r="E2763" s="14"/>
      <c r="F2763" s="14"/>
      <c r="G2763" s="14"/>
      <c r="H2763" s="14"/>
      <c r="I2763" s="14"/>
    </row>
    <row r="2764" spans="5:9" ht="12.75">
      <c r="E2764" s="14"/>
      <c r="F2764" s="14"/>
      <c r="G2764" s="14"/>
      <c r="H2764" s="14"/>
      <c r="I2764" s="14"/>
    </row>
    <row r="2765" spans="5:9" ht="12.75">
      <c r="E2765" s="14"/>
      <c r="F2765" s="14"/>
      <c r="G2765" s="14"/>
      <c r="H2765" s="14"/>
      <c r="I2765" s="14"/>
    </row>
    <row r="2766" spans="5:9" ht="12.75">
      <c r="E2766" s="14"/>
      <c r="F2766" s="14"/>
      <c r="G2766" s="14"/>
      <c r="H2766" s="14"/>
      <c r="I2766" s="14"/>
    </row>
    <row r="2767" spans="5:9" ht="12.75">
      <c r="E2767" s="14"/>
      <c r="F2767" s="14"/>
      <c r="G2767" s="14"/>
      <c r="H2767" s="14"/>
      <c r="I2767" s="14"/>
    </row>
    <row r="2768" spans="5:9" ht="12.75">
      <c r="E2768" s="14"/>
      <c r="F2768" s="14"/>
      <c r="G2768" s="14"/>
      <c r="H2768" s="14"/>
      <c r="I2768" s="14"/>
    </row>
    <row r="2769" spans="5:9" ht="12.75">
      <c r="E2769" s="14"/>
      <c r="F2769" s="14"/>
      <c r="G2769" s="14"/>
      <c r="H2769" s="14"/>
      <c r="I2769" s="14"/>
    </row>
    <row r="2770" spans="5:9" ht="12.75">
      <c r="E2770" s="14"/>
      <c r="F2770" s="14"/>
      <c r="G2770" s="14"/>
      <c r="H2770" s="14"/>
      <c r="I2770" s="14"/>
    </row>
    <row r="2771" spans="5:9" ht="12.75">
      <c r="E2771" s="14"/>
      <c r="F2771" s="14"/>
      <c r="G2771" s="14"/>
      <c r="H2771" s="14"/>
      <c r="I2771" s="14"/>
    </row>
    <row r="2772" spans="5:9" ht="12.75">
      <c r="E2772" s="14"/>
      <c r="F2772" s="14"/>
      <c r="G2772" s="14"/>
      <c r="H2772" s="14"/>
      <c r="I2772" s="14"/>
    </row>
    <row r="2773" spans="5:9" ht="12.75">
      <c r="E2773" s="14"/>
      <c r="F2773" s="14"/>
      <c r="G2773" s="14"/>
      <c r="H2773" s="14"/>
      <c r="I2773" s="14"/>
    </row>
    <row r="2774" spans="5:9" ht="12.75">
      <c r="E2774" s="14"/>
      <c r="F2774" s="14"/>
      <c r="G2774" s="14"/>
      <c r="H2774" s="14"/>
      <c r="I2774" s="14"/>
    </row>
    <row r="2775" spans="5:9" ht="12.75">
      <c r="E2775" s="14"/>
      <c r="F2775" s="14"/>
      <c r="G2775" s="14"/>
      <c r="H2775" s="14"/>
      <c r="I2775" s="14"/>
    </row>
    <row r="2776" spans="5:9" ht="12.75">
      <c r="E2776" s="14"/>
      <c r="F2776" s="14"/>
      <c r="G2776" s="14"/>
      <c r="H2776" s="14"/>
      <c r="I2776" s="14"/>
    </row>
    <row r="2777" spans="5:9" ht="12.75">
      <c r="E2777" s="14"/>
      <c r="F2777" s="14"/>
      <c r="G2777" s="14"/>
      <c r="H2777" s="14"/>
      <c r="I2777" s="14"/>
    </row>
    <row r="2778" spans="5:9" ht="12.75">
      <c r="E2778" s="14"/>
      <c r="F2778" s="14"/>
      <c r="G2778" s="14"/>
      <c r="H2778" s="14"/>
      <c r="I2778" s="14"/>
    </row>
    <row r="2779" spans="5:9" ht="12.75">
      <c r="E2779" s="14"/>
      <c r="F2779" s="14"/>
      <c r="G2779" s="14"/>
      <c r="H2779" s="14"/>
      <c r="I2779" s="14"/>
    </row>
    <row r="2780" spans="5:9" ht="12.75">
      <c r="E2780" s="14"/>
      <c r="F2780" s="14"/>
      <c r="G2780" s="14"/>
      <c r="H2780" s="14"/>
      <c r="I2780" s="14"/>
    </row>
    <row r="2781" spans="5:9" ht="12.75">
      <c r="E2781" s="14"/>
      <c r="F2781" s="14"/>
      <c r="G2781" s="14"/>
      <c r="H2781" s="14"/>
      <c r="I2781" s="14"/>
    </row>
    <row r="2782" spans="5:9" ht="12.75">
      <c r="E2782" s="14"/>
      <c r="F2782" s="14"/>
      <c r="G2782" s="14"/>
      <c r="H2782" s="14"/>
      <c r="I2782" s="14"/>
    </row>
    <row r="2783" spans="5:9" ht="12.75">
      <c r="E2783" s="14"/>
      <c r="F2783" s="14"/>
      <c r="G2783" s="14"/>
      <c r="H2783" s="14"/>
      <c r="I2783" s="14"/>
    </row>
    <row r="2784" spans="5:9" ht="12.75">
      <c r="E2784" s="14"/>
      <c r="F2784" s="14"/>
      <c r="G2784" s="14"/>
      <c r="H2784" s="14"/>
      <c r="I2784" s="14"/>
    </row>
    <row r="2785" spans="5:9" ht="12.75">
      <c r="E2785" s="14"/>
      <c r="F2785" s="14"/>
      <c r="G2785" s="14"/>
      <c r="H2785" s="14"/>
      <c r="I2785" s="14"/>
    </row>
    <row r="2786" spans="5:9" ht="12.75">
      <c r="E2786" s="14"/>
      <c r="F2786" s="14"/>
      <c r="G2786" s="14"/>
      <c r="H2786" s="14"/>
      <c r="I2786" s="14"/>
    </row>
    <row r="2787" spans="5:9" ht="12.75">
      <c r="E2787" s="14"/>
      <c r="F2787" s="14"/>
      <c r="G2787" s="14"/>
      <c r="H2787" s="14"/>
      <c r="I2787" s="14"/>
    </row>
    <row r="2788" spans="5:9" ht="12.75">
      <c r="E2788" s="14"/>
      <c r="F2788" s="14"/>
      <c r="G2788" s="14"/>
      <c r="H2788" s="14"/>
      <c r="I2788" s="14"/>
    </row>
    <row r="2789" spans="5:9" ht="12.75">
      <c r="E2789" s="14"/>
      <c r="F2789" s="14"/>
      <c r="G2789" s="14"/>
      <c r="H2789" s="14"/>
      <c r="I2789" s="14"/>
    </row>
    <row r="2790" spans="5:9" ht="12.75">
      <c r="E2790" s="14"/>
      <c r="F2790" s="14"/>
      <c r="G2790" s="14"/>
      <c r="H2790" s="14"/>
      <c r="I2790" s="14"/>
    </row>
    <row r="2791" spans="5:9" ht="12.75">
      <c r="E2791" s="14"/>
      <c r="F2791" s="14"/>
      <c r="G2791" s="14"/>
      <c r="H2791" s="14"/>
      <c r="I2791" s="14"/>
    </row>
    <row r="2792" spans="5:9" ht="12.75">
      <c r="E2792" s="14"/>
      <c r="F2792" s="14"/>
      <c r="G2792" s="14"/>
      <c r="H2792" s="14"/>
      <c r="I2792" s="14"/>
    </row>
    <row r="2793" spans="5:9" ht="12.75">
      <c r="E2793" s="14"/>
      <c r="F2793" s="14"/>
      <c r="G2793" s="14"/>
      <c r="H2793" s="14"/>
      <c r="I2793" s="14"/>
    </row>
    <row r="2794" spans="5:9" ht="12.75">
      <c r="E2794" s="14"/>
      <c r="F2794" s="14"/>
      <c r="G2794" s="14"/>
      <c r="H2794" s="14"/>
      <c r="I2794" s="14"/>
    </row>
    <row r="2795" spans="5:9" ht="12.75">
      <c r="E2795" s="14"/>
      <c r="F2795" s="14"/>
      <c r="G2795" s="14"/>
      <c r="H2795" s="14"/>
      <c r="I2795" s="14"/>
    </row>
    <row r="2796" spans="5:9" ht="12.75">
      <c r="E2796" s="14"/>
      <c r="F2796" s="14"/>
      <c r="G2796" s="14"/>
      <c r="H2796" s="14"/>
      <c r="I2796" s="14"/>
    </row>
    <row r="2797" spans="5:9" ht="12.75">
      <c r="E2797" s="14"/>
      <c r="F2797" s="14"/>
      <c r="G2797" s="14"/>
      <c r="H2797" s="14"/>
      <c r="I2797" s="14"/>
    </row>
    <row r="2798" spans="5:9" ht="12.75">
      <c r="E2798" s="14"/>
      <c r="F2798" s="14"/>
      <c r="G2798" s="14"/>
      <c r="H2798" s="14"/>
      <c r="I2798" s="14"/>
    </row>
    <row r="2799" spans="5:9" ht="12.75">
      <c r="E2799" s="14"/>
      <c r="F2799" s="14"/>
      <c r="G2799" s="14"/>
      <c r="H2799" s="14"/>
      <c r="I2799" s="14"/>
    </row>
    <row r="2800" spans="5:9" ht="12.75">
      <c r="E2800" s="14"/>
      <c r="F2800" s="14"/>
      <c r="G2800" s="14"/>
      <c r="H2800" s="14"/>
      <c r="I2800" s="14"/>
    </row>
    <row r="2801" spans="5:9" ht="12.75">
      <c r="E2801" s="14"/>
      <c r="F2801" s="14"/>
      <c r="G2801" s="14"/>
      <c r="H2801" s="14"/>
      <c r="I2801" s="14"/>
    </row>
    <row r="2802" spans="5:9" ht="12.75">
      <c r="E2802" s="14"/>
      <c r="F2802" s="14"/>
      <c r="G2802" s="14"/>
      <c r="H2802" s="14"/>
      <c r="I2802" s="14"/>
    </row>
    <row r="2803" spans="5:9" ht="12.75">
      <c r="E2803" s="14"/>
      <c r="F2803" s="14"/>
      <c r="G2803" s="14"/>
      <c r="H2803" s="14"/>
      <c r="I2803" s="14"/>
    </row>
    <row r="2804" spans="5:9" ht="12.75">
      <c r="E2804" s="14"/>
      <c r="F2804" s="14"/>
      <c r="G2804" s="14"/>
      <c r="H2804" s="14"/>
      <c r="I2804" s="14"/>
    </row>
    <row r="2805" spans="5:9" ht="12.75">
      <c r="E2805" s="14"/>
      <c r="F2805" s="14"/>
      <c r="G2805" s="14"/>
      <c r="H2805" s="14"/>
      <c r="I2805" s="14"/>
    </row>
    <row r="2806" spans="5:9" ht="12.75">
      <c r="E2806" s="14"/>
      <c r="F2806" s="14"/>
      <c r="G2806" s="14"/>
      <c r="H2806" s="14"/>
      <c r="I2806" s="14"/>
    </row>
    <row r="2807" spans="5:9" ht="12.75">
      <c r="E2807" s="14"/>
      <c r="F2807" s="14"/>
      <c r="G2807" s="14"/>
      <c r="H2807" s="14"/>
      <c r="I2807" s="14"/>
    </row>
    <row r="2808" spans="5:9" ht="12.75">
      <c r="E2808" s="14"/>
      <c r="F2808" s="14"/>
      <c r="G2808" s="14"/>
      <c r="H2808" s="14"/>
      <c r="I2808" s="14"/>
    </row>
    <row r="2809" spans="5:9" ht="12.75">
      <c r="E2809" s="14"/>
      <c r="F2809" s="14"/>
      <c r="G2809" s="14"/>
      <c r="H2809" s="14"/>
      <c r="I2809" s="14"/>
    </row>
    <row r="2810" spans="5:9" ht="12.75">
      <c r="E2810" s="14"/>
      <c r="F2810" s="14"/>
      <c r="G2810" s="14"/>
      <c r="H2810" s="14"/>
      <c r="I2810" s="14"/>
    </row>
    <row r="2811" spans="5:9" ht="12.75">
      <c r="E2811" s="14"/>
      <c r="F2811" s="14"/>
      <c r="G2811" s="14"/>
      <c r="H2811" s="14"/>
      <c r="I2811" s="14"/>
    </row>
    <row r="2812" spans="5:9" ht="12.75">
      <c r="E2812" s="14"/>
      <c r="F2812" s="14"/>
      <c r="G2812" s="14"/>
      <c r="H2812" s="14"/>
      <c r="I2812" s="14"/>
    </row>
    <row r="2813" spans="5:9" ht="12.75">
      <c r="E2813" s="14"/>
      <c r="F2813" s="14"/>
      <c r="G2813" s="14"/>
      <c r="H2813" s="14"/>
      <c r="I2813" s="14"/>
    </row>
    <row r="2814" spans="5:9" ht="12.75">
      <c r="E2814" s="14"/>
      <c r="F2814" s="14"/>
      <c r="G2814" s="14"/>
      <c r="H2814" s="14"/>
      <c r="I2814" s="14"/>
    </row>
    <row r="2815" spans="5:9" ht="12.75">
      <c r="E2815" s="14"/>
      <c r="F2815" s="14"/>
      <c r="G2815" s="14"/>
      <c r="H2815" s="14"/>
      <c r="I2815" s="14"/>
    </row>
    <row r="2816" spans="5:9" ht="12.75">
      <c r="E2816" s="14"/>
      <c r="F2816" s="14"/>
      <c r="G2816" s="14"/>
      <c r="H2816" s="14"/>
      <c r="I2816" s="14"/>
    </row>
    <row r="2817" spans="5:9" ht="12.75">
      <c r="E2817" s="14"/>
      <c r="F2817" s="14"/>
      <c r="G2817" s="14"/>
      <c r="H2817" s="14"/>
      <c r="I2817" s="14"/>
    </row>
    <row r="2818" spans="5:9" ht="12.75">
      <c r="E2818" s="14"/>
      <c r="F2818" s="14"/>
      <c r="G2818" s="14"/>
      <c r="H2818" s="14"/>
      <c r="I2818" s="14"/>
    </row>
    <row r="2819" spans="5:9" ht="12.75">
      <c r="E2819" s="14"/>
      <c r="F2819" s="14"/>
      <c r="G2819" s="14"/>
      <c r="H2819" s="14"/>
      <c r="I2819" s="14"/>
    </row>
    <row r="2820" spans="5:9" ht="12.75">
      <c r="E2820" s="14"/>
      <c r="F2820" s="14"/>
      <c r="G2820" s="14"/>
      <c r="H2820" s="14"/>
      <c r="I2820" s="14"/>
    </row>
    <row r="2821" spans="5:9" ht="12.75">
      <c r="E2821" s="14"/>
      <c r="F2821" s="14"/>
      <c r="G2821" s="14"/>
      <c r="H2821" s="14"/>
      <c r="I2821" s="14"/>
    </row>
    <row r="2822" spans="5:9" ht="12.75">
      <c r="E2822" s="14"/>
      <c r="F2822" s="14"/>
      <c r="G2822" s="14"/>
      <c r="H2822" s="14"/>
      <c r="I2822" s="14"/>
    </row>
    <row r="2823" spans="5:9" ht="12.75">
      <c r="E2823" s="14"/>
      <c r="F2823" s="14"/>
      <c r="G2823" s="14"/>
      <c r="H2823" s="14"/>
      <c r="I2823" s="14"/>
    </row>
    <row r="2824" spans="5:9" ht="12.75">
      <c r="E2824" s="14"/>
      <c r="F2824" s="14"/>
      <c r="G2824" s="14"/>
      <c r="H2824" s="14"/>
      <c r="I2824" s="14"/>
    </row>
    <row r="2825" spans="5:9" ht="12.75">
      <c r="E2825" s="14"/>
      <c r="F2825" s="14"/>
      <c r="G2825" s="14"/>
      <c r="H2825" s="14"/>
      <c r="I2825" s="14"/>
    </row>
    <row r="2826" spans="5:9" ht="12.75">
      <c r="E2826" s="14"/>
      <c r="F2826" s="14"/>
      <c r="G2826" s="14"/>
      <c r="H2826" s="14"/>
      <c r="I2826" s="14"/>
    </row>
    <row r="2827" spans="5:9" ht="12.75">
      <c r="E2827" s="14"/>
      <c r="F2827" s="14"/>
      <c r="G2827" s="14"/>
      <c r="H2827" s="14"/>
      <c r="I2827" s="14"/>
    </row>
    <row r="2828" spans="5:9" ht="12.75">
      <c r="E2828" s="14"/>
      <c r="F2828" s="14"/>
      <c r="G2828" s="14"/>
      <c r="H2828" s="14"/>
      <c r="I2828" s="14"/>
    </row>
    <row r="2829" spans="5:9" ht="12.75">
      <c r="E2829" s="14"/>
      <c r="F2829" s="14"/>
      <c r="G2829" s="14"/>
      <c r="H2829" s="14"/>
      <c r="I2829" s="14"/>
    </row>
    <row r="2830" spans="5:9" ht="12.75">
      <c r="E2830" s="14"/>
      <c r="F2830" s="14"/>
      <c r="G2830" s="14"/>
      <c r="H2830" s="14"/>
      <c r="I2830" s="14"/>
    </row>
    <row r="2831" spans="5:9" ht="12.75">
      <c r="E2831" s="14"/>
      <c r="F2831" s="14"/>
      <c r="G2831" s="14"/>
      <c r="H2831" s="14"/>
      <c r="I2831" s="14"/>
    </row>
    <row r="2832" spans="5:9" ht="12.75">
      <c r="E2832" s="14"/>
      <c r="F2832" s="14"/>
      <c r="G2832" s="14"/>
      <c r="H2832" s="14"/>
      <c r="I2832" s="14"/>
    </row>
    <row r="2833" spans="5:9" ht="12.75">
      <c r="E2833" s="14"/>
      <c r="F2833" s="14"/>
      <c r="G2833" s="14"/>
      <c r="H2833" s="14"/>
      <c r="I2833" s="14"/>
    </row>
    <row r="2834" spans="5:9" ht="12.75">
      <c r="E2834" s="14"/>
      <c r="F2834" s="14"/>
      <c r="G2834" s="14"/>
      <c r="H2834" s="14"/>
      <c r="I2834" s="14"/>
    </row>
    <row r="2835" spans="5:9" ht="12.75">
      <c r="E2835" s="14"/>
      <c r="F2835" s="14"/>
      <c r="G2835" s="14"/>
      <c r="H2835" s="14"/>
      <c r="I2835" s="14"/>
    </row>
    <row r="2836" spans="5:9" ht="12.75">
      <c r="E2836" s="14"/>
      <c r="F2836" s="14"/>
      <c r="G2836" s="14"/>
      <c r="H2836" s="14"/>
      <c r="I2836" s="14"/>
    </row>
    <row r="2837" spans="5:9" ht="12.75">
      <c r="E2837" s="14"/>
      <c r="F2837" s="14"/>
      <c r="G2837" s="14"/>
      <c r="H2837" s="14"/>
      <c r="I2837" s="14"/>
    </row>
    <row r="2838" spans="5:9" ht="12.75">
      <c r="E2838" s="14"/>
      <c r="F2838" s="14"/>
      <c r="G2838" s="14"/>
      <c r="H2838" s="14"/>
      <c r="I2838" s="14"/>
    </row>
    <row r="2839" spans="5:9" ht="12.75">
      <c r="E2839" s="14"/>
      <c r="F2839" s="14"/>
      <c r="G2839" s="14"/>
      <c r="H2839" s="14"/>
      <c r="I2839" s="14"/>
    </row>
    <row r="2840" spans="5:9" ht="12.75">
      <c r="E2840" s="14"/>
      <c r="F2840" s="14"/>
      <c r="G2840" s="14"/>
      <c r="H2840" s="14"/>
      <c r="I2840" s="14"/>
    </row>
    <row r="2841" spans="5:9" ht="12.75">
      <c r="E2841" s="14"/>
      <c r="F2841" s="14"/>
      <c r="G2841" s="14"/>
      <c r="H2841" s="14"/>
      <c r="I2841" s="14"/>
    </row>
    <row r="2842" spans="5:9" ht="12.75">
      <c r="E2842" s="14"/>
      <c r="F2842" s="14"/>
      <c r="G2842" s="14"/>
      <c r="H2842" s="14"/>
      <c r="I2842" s="14"/>
    </row>
    <row r="2843" spans="5:9" ht="12.75">
      <c r="E2843" s="14"/>
      <c r="F2843" s="14"/>
      <c r="G2843" s="14"/>
      <c r="H2843" s="14"/>
      <c r="I2843" s="14"/>
    </row>
    <row r="2844" spans="5:9" ht="12.75">
      <c r="E2844" s="14"/>
      <c r="F2844" s="14"/>
      <c r="G2844" s="14"/>
      <c r="H2844" s="14"/>
      <c r="I2844" s="14"/>
    </row>
    <row r="2845" spans="5:9" ht="12.75">
      <c r="E2845" s="14"/>
      <c r="F2845" s="14"/>
      <c r="G2845" s="14"/>
      <c r="H2845" s="14"/>
      <c r="I2845" s="14"/>
    </row>
    <row r="2846" spans="5:9" ht="12.75">
      <c r="E2846" s="14"/>
      <c r="F2846" s="14"/>
      <c r="G2846" s="14"/>
      <c r="H2846" s="14"/>
      <c r="I2846" s="14"/>
    </row>
    <row r="2847" spans="5:9" ht="12.75">
      <c r="E2847" s="14"/>
      <c r="F2847" s="14"/>
      <c r="G2847" s="14"/>
      <c r="H2847" s="14"/>
      <c r="I2847" s="14"/>
    </row>
    <row r="2848" spans="5:9" ht="12.75">
      <c r="E2848" s="14"/>
      <c r="F2848" s="14"/>
      <c r="G2848" s="14"/>
      <c r="H2848" s="14"/>
      <c r="I2848" s="14"/>
    </row>
    <row r="2849" spans="5:9" ht="12.75">
      <c r="E2849" s="14"/>
      <c r="F2849" s="14"/>
      <c r="G2849" s="14"/>
      <c r="H2849" s="14"/>
      <c r="I2849" s="14"/>
    </row>
    <row r="2850" spans="5:9" ht="12.75">
      <c r="E2850" s="14"/>
      <c r="F2850" s="14"/>
      <c r="G2850" s="14"/>
      <c r="H2850" s="14"/>
      <c r="I2850" s="14"/>
    </row>
    <row r="2851" spans="5:9" ht="12.75">
      <c r="E2851" s="14"/>
      <c r="F2851" s="14"/>
      <c r="G2851" s="14"/>
      <c r="H2851" s="14"/>
      <c r="I2851" s="14"/>
    </row>
    <row r="2852" spans="5:9" ht="12.75">
      <c r="E2852" s="14"/>
      <c r="F2852" s="14"/>
      <c r="G2852" s="14"/>
      <c r="H2852" s="14"/>
      <c r="I2852" s="14"/>
    </row>
    <row r="2853" spans="5:9" ht="12.75">
      <c r="E2853" s="14"/>
      <c r="F2853" s="14"/>
      <c r="G2853" s="14"/>
      <c r="H2853" s="14"/>
      <c r="I2853" s="14"/>
    </row>
    <row r="2854" spans="5:9" ht="12.75">
      <c r="E2854" s="14"/>
      <c r="F2854" s="14"/>
      <c r="G2854" s="14"/>
      <c r="H2854" s="14"/>
      <c r="I2854" s="14"/>
    </row>
    <row r="2855" spans="5:9" ht="12.75">
      <c r="E2855" s="14"/>
      <c r="F2855" s="14"/>
      <c r="G2855" s="14"/>
      <c r="H2855" s="14"/>
      <c r="I2855" s="14"/>
    </row>
    <row r="2856" spans="5:9" ht="12.75">
      <c r="E2856" s="14"/>
      <c r="F2856" s="14"/>
      <c r="G2856" s="14"/>
      <c r="H2856" s="14"/>
      <c r="I2856" s="14"/>
    </row>
    <row r="2857" spans="5:9" ht="12.75">
      <c r="E2857" s="14"/>
      <c r="F2857" s="14"/>
      <c r="G2857" s="14"/>
      <c r="H2857" s="14"/>
      <c r="I2857" s="14"/>
    </row>
    <row r="2858" spans="5:9" ht="12.75">
      <c r="E2858" s="14"/>
      <c r="F2858" s="14"/>
      <c r="G2858" s="14"/>
      <c r="H2858" s="14"/>
      <c r="I2858" s="14"/>
    </row>
    <row r="2859" spans="5:9" ht="12.75">
      <c r="E2859" s="14"/>
      <c r="F2859" s="14"/>
      <c r="G2859" s="14"/>
      <c r="H2859" s="14"/>
      <c r="I2859" s="14"/>
    </row>
    <row r="2860" spans="5:9" ht="12.75">
      <c r="E2860" s="14"/>
      <c r="F2860" s="14"/>
      <c r="G2860" s="14"/>
      <c r="H2860" s="14"/>
      <c r="I2860" s="14"/>
    </row>
    <row r="2861" spans="5:9" ht="12.75">
      <c r="E2861" s="14"/>
      <c r="F2861" s="14"/>
      <c r="G2861" s="14"/>
      <c r="H2861" s="14"/>
      <c r="I2861" s="14"/>
    </row>
    <row r="2862" spans="5:9" ht="12.75">
      <c r="E2862" s="14"/>
      <c r="F2862" s="14"/>
      <c r="G2862" s="14"/>
      <c r="H2862" s="14"/>
      <c r="I2862" s="14"/>
    </row>
    <row r="2863" spans="5:9" ht="12.75">
      <c r="E2863" s="14"/>
      <c r="F2863" s="14"/>
      <c r="G2863" s="14"/>
      <c r="H2863" s="14"/>
      <c r="I2863" s="14"/>
    </row>
    <row r="2864" spans="5:9" ht="12.75">
      <c r="E2864" s="14"/>
      <c r="F2864" s="14"/>
      <c r="G2864" s="14"/>
      <c r="H2864" s="14"/>
      <c r="I2864" s="14"/>
    </row>
    <row r="2865" spans="5:9" ht="12.75">
      <c r="E2865" s="14"/>
      <c r="F2865" s="14"/>
      <c r="G2865" s="14"/>
      <c r="H2865" s="14"/>
      <c r="I2865" s="14"/>
    </row>
    <row r="2866" spans="5:9" ht="12.75">
      <c r="E2866" s="14"/>
      <c r="F2866" s="14"/>
      <c r="G2866" s="14"/>
      <c r="H2866" s="14"/>
      <c r="I2866" s="14"/>
    </row>
    <row r="2867" spans="5:9" ht="12.75">
      <c r="E2867" s="14"/>
      <c r="F2867" s="14"/>
      <c r="G2867" s="14"/>
      <c r="H2867" s="14"/>
      <c r="I2867" s="14"/>
    </row>
    <row r="2868" spans="5:9" ht="12.75">
      <c r="E2868" s="14"/>
      <c r="F2868" s="14"/>
      <c r="G2868" s="14"/>
      <c r="H2868" s="14"/>
      <c r="I2868" s="14"/>
    </row>
    <row r="2869" spans="5:9" ht="12.75">
      <c r="E2869" s="14"/>
      <c r="F2869" s="14"/>
      <c r="G2869" s="14"/>
      <c r="H2869" s="14"/>
      <c r="I2869" s="14"/>
    </row>
    <row r="2870" spans="5:9" ht="12.75">
      <c r="E2870" s="14"/>
      <c r="F2870" s="14"/>
      <c r="G2870" s="14"/>
      <c r="H2870" s="14"/>
      <c r="I2870" s="14"/>
    </row>
    <row r="2871" spans="5:9" ht="12.75">
      <c r="E2871" s="14"/>
      <c r="F2871" s="14"/>
      <c r="G2871" s="14"/>
      <c r="H2871" s="14"/>
      <c r="I2871" s="14"/>
    </row>
    <row r="2872" spans="5:9" ht="12.75">
      <c r="E2872" s="14"/>
      <c r="F2872" s="14"/>
      <c r="G2872" s="14"/>
      <c r="H2872" s="14"/>
      <c r="I2872" s="14"/>
    </row>
    <row r="2873" spans="5:9" ht="12.75">
      <c r="E2873" s="14"/>
      <c r="F2873" s="14"/>
      <c r="G2873" s="14"/>
      <c r="H2873" s="14"/>
      <c r="I2873" s="14"/>
    </row>
    <row r="2874" spans="5:9" ht="12.75">
      <c r="E2874" s="14"/>
      <c r="F2874" s="14"/>
      <c r="G2874" s="14"/>
      <c r="H2874" s="14"/>
      <c r="I2874" s="14"/>
    </row>
    <row r="2875" spans="5:9" ht="12.75">
      <c r="E2875" s="14"/>
      <c r="F2875" s="14"/>
      <c r="G2875" s="14"/>
      <c r="H2875" s="14"/>
      <c r="I2875" s="14"/>
    </row>
    <row r="2876" spans="5:9" ht="12.75">
      <c r="E2876" s="14"/>
      <c r="F2876" s="14"/>
      <c r="G2876" s="14"/>
      <c r="H2876" s="14"/>
      <c r="I2876" s="14"/>
    </row>
    <row r="2877" spans="5:9" ht="12.75">
      <c r="E2877" s="14"/>
      <c r="F2877" s="14"/>
      <c r="G2877" s="14"/>
      <c r="H2877" s="14"/>
      <c r="I2877" s="14"/>
    </row>
    <row r="2878" spans="5:9" ht="12.75">
      <c r="E2878" s="14"/>
      <c r="F2878" s="14"/>
      <c r="G2878" s="14"/>
      <c r="H2878" s="14"/>
      <c r="I2878" s="14"/>
    </row>
    <row r="2879" spans="5:9" ht="12.75">
      <c r="E2879" s="14"/>
      <c r="F2879" s="14"/>
      <c r="G2879" s="14"/>
      <c r="H2879" s="14"/>
      <c r="I2879" s="14"/>
    </row>
    <row r="2880" spans="5:9" ht="12.75">
      <c r="E2880" s="14"/>
      <c r="F2880" s="14"/>
      <c r="G2880" s="14"/>
      <c r="H2880" s="14"/>
      <c r="I2880" s="14"/>
    </row>
    <row r="2881" spans="5:9" ht="12.75">
      <c r="E2881" s="14"/>
      <c r="F2881" s="14"/>
      <c r="G2881" s="14"/>
      <c r="H2881" s="14"/>
      <c r="I2881" s="14"/>
    </row>
    <row r="2882" spans="5:9" ht="12.75">
      <c r="E2882" s="14"/>
      <c r="F2882" s="14"/>
      <c r="G2882" s="14"/>
      <c r="H2882" s="14"/>
      <c r="I2882" s="14"/>
    </row>
    <row r="2883" spans="5:9" ht="12.75">
      <c r="E2883" s="14"/>
      <c r="F2883" s="14"/>
      <c r="G2883" s="14"/>
      <c r="H2883" s="14"/>
      <c r="I2883" s="14"/>
    </row>
    <row r="2884" spans="5:9" ht="12.75">
      <c r="E2884" s="14"/>
      <c r="F2884" s="14"/>
      <c r="G2884" s="14"/>
      <c r="H2884" s="14"/>
      <c r="I2884" s="14"/>
    </row>
    <row r="2885" spans="5:9" ht="12.75">
      <c r="E2885" s="14"/>
      <c r="F2885" s="14"/>
      <c r="G2885" s="14"/>
      <c r="H2885" s="14"/>
      <c r="I2885" s="14"/>
    </row>
    <row r="2886" spans="5:9" ht="12.75">
      <c r="E2886" s="14"/>
      <c r="F2886" s="14"/>
      <c r="G2886" s="14"/>
      <c r="H2886" s="14"/>
      <c r="I2886" s="14"/>
    </row>
    <row r="2887" spans="5:9" ht="12.75">
      <c r="E2887" s="14"/>
      <c r="F2887" s="14"/>
      <c r="G2887" s="14"/>
      <c r="H2887" s="14"/>
      <c r="I2887" s="14"/>
    </row>
    <row r="2888" spans="5:9" ht="12.75">
      <c r="E2888" s="14"/>
      <c r="F2888" s="14"/>
      <c r="G2888" s="14"/>
      <c r="H2888" s="14"/>
      <c r="I2888" s="14"/>
    </row>
    <row r="2889" spans="5:9" ht="12.75">
      <c r="E2889" s="14"/>
      <c r="F2889" s="14"/>
      <c r="G2889" s="14"/>
      <c r="H2889" s="14"/>
      <c r="I2889" s="14"/>
    </row>
    <row r="2890" spans="5:9" ht="12.75">
      <c r="E2890" s="14"/>
      <c r="F2890" s="14"/>
      <c r="G2890" s="14"/>
      <c r="H2890" s="14"/>
      <c r="I2890" s="14"/>
    </row>
    <row r="2891" spans="5:9" ht="12.75">
      <c r="E2891" s="14"/>
      <c r="F2891" s="14"/>
      <c r="G2891" s="14"/>
      <c r="H2891" s="14"/>
      <c r="I2891" s="14"/>
    </row>
    <row r="2892" spans="5:9" ht="12.75">
      <c r="E2892" s="14"/>
      <c r="F2892" s="14"/>
      <c r="G2892" s="14"/>
      <c r="H2892" s="14"/>
      <c r="I2892" s="14"/>
    </row>
    <row r="2893" spans="5:9" ht="12.75">
      <c r="E2893" s="14"/>
      <c r="F2893" s="14"/>
      <c r="G2893" s="14"/>
      <c r="H2893" s="14"/>
      <c r="I2893" s="14"/>
    </row>
    <row r="2894" spans="5:9" ht="12.75">
      <c r="E2894" s="14"/>
      <c r="F2894" s="14"/>
      <c r="G2894" s="14"/>
      <c r="H2894" s="14"/>
      <c r="I2894" s="14"/>
    </row>
    <row r="2895" spans="5:9" ht="12.75">
      <c r="E2895" s="14"/>
      <c r="F2895" s="14"/>
      <c r="G2895" s="14"/>
      <c r="H2895" s="14"/>
      <c r="I2895" s="14"/>
    </row>
    <row r="2896" spans="5:9" ht="12.75">
      <c r="E2896" s="14"/>
      <c r="F2896" s="14"/>
      <c r="G2896" s="14"/>
      <c r="H2896" s="14"/>
      <c r="I2896" s="14"/>
    </row>
    <row r="2897" spans="5:9" ht="12.75">
      <c r="E2897" s="14"/>
      <c r="F2897" s="14"/>
      <c r="G2897" s="14"/>
      <c r="H2897" s="14"/>
      <c r="I2897" s="14"/>
    </row>
    <row r="2898" spans="5:9" ht="12.75">
      <c r="E2898" s="14"/>
      <c r="F2898" s="14"/>
      <c r="G2898" s="14"/>
      <c r="H2898" s="14"/>
      <c r="I2898" s="14"/>
    </row>
    <row r="2899" spans="5:9" ht="12.75">
      <c r="E2899" s="14"/>
      <c r="F2899" s="14"/>
      <c r="G2899" s="14"/>
      <c r="H2899" s="14"/>
      <c r="I2899" s="14"/>
    </row>
    <row r="2900" spans="5:9" ht="12.75">
      <c r="E2900" s="14"/>
      <c r="F2900" s="14"/>
      <c r="G2900" s="14"/>
      <c r="H2900" s="14"/>
      <c r="I2900" s="14"/>
    </row>
    <row r="2901" spans="5:9" ht="12.75">
      <c r="E2901" s="14"/>
      <c r="F2901" s="14"/>
      <c r="G2901" s="14"/>
      <c r="H2901" s="14"/>
      <c r="I2901" s="14"/>
    </row>
    <row r="2902" spans="5:9" ht="12.75">
      <c r="E2902" s="14"/>
      <c r="F2902" s="14"/>
      <c r="G2902" s="14"/>
      <c r="H2902" s="14"/>
      <c r="I2902" s="14"/>
    </row>
    <row r="2903" spans="5:9" ht="12.75">
      <c r="E2903" s="14"/>
      <c r="F2903" s="14"/>
      <c r="G2903" s="14"/>
      <c r="H2903" s="14"/>
      <c r="I2903" s="14"/>
    </row>
    <row r="2904" spans="5:9" ht="12.75">
      <c r="E2904" s="14"/>
      <c r="F2904" s="14"/>
      <c r="G2904" s="14"/>
      <c r="H2904" s="14"/>
      <c r="I2904" s="14"/>
    </row>
    <row r="2905" spans="5:9" ht="12.75">
      <c r="E2905" s="14"/>
      <c r="F2905" s="14"/>
      <c r="G2905" s="14"/>
      <c r="H2905" s="14"/>
      <c r="I2905" s="14"/>
    </row>
    <row r="2906" spans="5:9" ht="12.75">
      <c r="E2906" s="14"/>
      <c r="F2906" s="14"/>
      <c r="G2906" s="14"/>
      <c r="H2906" s="14"/>
      <c r="I2906" s="14"/>
    </row>
    <row r="2907" spans="5:9" ht="12.75">
      <c r="E2907" s="14"/>
      <c r="F2907" s="14"/>
      <c r="G2907" s="14"/>
      <c r="H2907" s="14"/>
      <c r="I2907" s="14"/>
    </row>
    <row r="2908" spans="5:9" ht="12.75">
      <c r="E2908" s="14"/>
      <c r="F2908" s="14"/>
      <c r="G2908" s="14"/>
      <c r="H2908" s="14"/>
      <c r="I2908" s="14"/>
    </row>
    <row r="2909" spans="5:9" ht="12.75">
      <c r="E2909" s="14"/>
      <c r="F2909" s="14"/>
      <c r="G2909" s="14"/>
      <c r="H2909" s="14"/>
      <c r="I2909" s="14"/>
    </row>
    <row r="2910" spans="5:9" ht="12.75">
      <c r="E2910" s="14"/>
      <c r="F2910" s="14"/>
      <c r="G2910" s="14"/>
      <c r="H2910" s="14"/>
      <c r="I2910" s="14"/>
    </row>
    <row r="2911" spans="5:9" ht="12.75">
      <c r="E2911" s="14"/>
      <c r="F2911" s="14"/>
      <c r="G2911" s="14"/>
      <c r="H2911" s="14"/>
      <c r="I2911" s="14"/>
    </row>
    <row r="2912" spans="5:9" ht="12.75">
      <c r="E2912" s="14"/>
      <c r="F2912" s="14"/>
      <c r="G2912" s="14"/>
      <c r="H2912" s="14"/>
      <c r="I2912" s="14"/>
    </row>
    <row r="2913" spans="5:9" ht="12.75">
      <c r="E2913" s="14"/>
      <c r="F2913" s="14"/>
      <c r="G2913" s="14"/>
      <c r="H2913" s="14"/>
      <c r="I2913" s="14"/>
    </row>
    <row r="2914" spans="5:9" ht="12.75">
      <c r="E2914" s="14"/>
      <c r="F2914" s="14"/>
      <c r="G2914" s="14"/>
      <c r="H2914" s="14"/>
      <c r="I2914" s="14"/>
    </row>
    <row r="2915" spans="5:9" ht="12.75">
      <c r="E2915" s="14"/>
      <c r="F2915" s="14"/>
      <c r="G2915" s="14"/>
      <c r="H2915" s="14"/>
      <c r="I2915" s="14"/>
    </row>
    <row r="2916" spans="5:9" ht="12.75">
      <c r="E2916" s="14"/>
      <c r="F2916" s="14"/>
      <c r="G2916" s="14"/>
      <c r="H2916" s="14"/>
      <c r="I2916" s="14"/>
    </row>
    <row r="2917" spans="5:9" ht="12.75">
      <c r="E2917" s="14"/>
      <c r="F2917" s="14"/>
      <c r="G2917" s="14"/>
      <c r="H2917" s="14"/>
      <c r="I2917" s="14"/>
    </row>
    <row r="2918" spans="5:9" ht="12.75">
      <c r="E2918" s="14"/>
      <c r="F2918" s="14"/>
      <c r="G2918" s="14"/>
      <c r="H2918" s="14"/>
      <c r="I2918" s="14"/>
    </row>
    <row r="2919" spans="5:9" ht="12.75">
      <c r="E2919" s="14"/>
      <c r="F2919" s="14"/>
      <c r="G2919" s="14"/>
      <c r="H2919" s="14"/>
      <c r="I2919" s="14"/>
    </row>
    <row r="2920" spans="5:9" ht="12.75">
      <c r="E2920" s="14"/>
      <c r="F2920" s="14"/>
      <c r="G2920" s="14"/>
      <c r="H2920" s="14"/>
      <c r="I2920" s="14"/>
    </row>
    <row r="2921" spans="5:9" ht="12.75">
      <c r="E2921" s="14"/>
      <c r="F2921" s="14"/>
      <c r="G2921" s="14"/>
      <c r="H2921" s="14"/>
      <c r="I2921" s="14"/>
    </row>
  </sheetData>
  <sheetProtection/>
  <mergeCells count="172">
    <mergeCell ref="P115:Q115"/>
    <mergeCell ref="P130:Q130"/>
    <mergeCell ref="P131:Q131"/>
    <mergeCell ref="P132:Q132"/>
    <mergeCell ref="P93:Q93"/>
    <mergeCell ref="P94:Q94"/>
    <mergeCell ref="P118:Q118"/>
    <mergeCell ref="P105:Q105"/>
    <mergeCell ref="P104:Q104"/>
    <mergeCell ref="P103:Q103"/>
    <mergeCell ref="P123:Q123"/>
    <mergeCell ref="P122:Q122"/>
    <mergeCell ref="P150:Q150"/>
    <mergeCell ref="P139:Q139"/>
    <mergeCell ref="P128:Q128"/>
    <mergeCell ref="P149:Q149"/>
    <mergeCell ref="P148:Q148"/>
    <mergeCell ref="P146:Q146"/>
    <mergeCell ref="P136:Q136"/>
    <mergeCell ref="P141:Q141"/>
    <mergeCell ref="P140:Q140"/>
    <mergeCell ref="P138:Q138"/>
    <mergeCell ref="P124:Q124"/>
    <mergeCell ref="P129:Q129"/>
    <mergeCell ref="P127:Q127"/>
    <mergeCell ref="P125:Q125"/>
    <mergeCell ref="P133:Q133"/>
    <mergeCell ref="P135:Q135"/>
    <mergeCell ref="P19:Q19"/>
    <mergeCell ref="P102:Q102"/>
    <mergeCell ref="P48:Q48"/>
    <mergeCell ref="P45:Q45"/>
    <mergeCell ref="P21:Q21"/>
    <mergeCell ref="P31:Q31"/>
    <mergeCell ref="P76:Q76"/>
    <mergeCell ref="P82:Q82"/>
    <mergeCell ref="P86:Q86"/>
    <mergeCell ref="P88:Q88"/>
    <mergeCell ref="P49:Q49"/>
    <mergeCell ref="P26:Q26"/>
    <mergeCell ref="P24:Q24"/>
    <mergeCell ref="P25:Q25"/>
    <mergeCell ref="P23:Q23"/>
    <mergeCell ref="P33:Q33"/>
    <mergeCell ref="P37:Q37"/>
    <mergeCell ref="P38:Q38"/>
    <mergeCell ref="P39:Q39"/>
    <mergeCell ref="P41:Q41"/>
    <mergeCell ref="G11:G12"/>
    <mergeCell ref="G10:H10"/>
    <mergeCell ref="E5:I5"/>
    <mergeCell ref="E9:I9"/>
    <mergeCell ref="J9:O9"/>
    <mergeCell ref="K5:Q5"/>
    <mergeCell ref="I10:I12"/>
    <mergeCell ref="E10:E12"/>
    <mergeCell ref="F10:F12"/>
    <mergeCell ref="P22:Q22"/>
    <mergeCell ref="P14:Q14"/>
    <mergeCell ref="O10:O12"/>
    <mergeCell ref="P20:Q20"/>
    <mergeCell ref="P9:Q12"/>
    <mergeCell ref="P13:Q13"/>
    <mergeCell ref="P17:Q17"/>
    <mergeCell ref="P16:Q16"/>
    <mergeCell ref="P15:Q15"/>
    <mergeCell ref="P18:Q18"/>
    <mergeCell ref="N11:N12"/>
    <mergeCell ref="A9:A12"/>
    <mergeCell ref="B9:B12"/>
    <mergeCell ref="J10:J12"/>
    <mergeCell ref="H11:H12"/>
    <mergeCell ref="D9:D12"/>
    <mergeCell ref="K10:K12"/>
    <mergeCell ref="M10:N10"/>
    <mergeCell ref="M11:M12"/>
    <mergeCell ref="L10:L12"/>
    <mergeCell ref="N1:Q1"/>
    <mergeCell ref="N2:Q2"/>
    <mergeCell ref="J4:Q4"/>
    <mergeCell ref="M3:Q3"/>
    <mergeCell ref="A6:Q6"/>
    <mergeCell ref="B7:C7"/>
    <mergeCell ref="B8:C8"/>
    <mergeCell ref="P34:Q34"/>
    <mergeCell ref="C9:C12"/>
    <mergeCell ref="P42:Q42"/>
    <mergeCell ref="P66:Q66"/>
    <mergeCell ref="P50:Q50"/>
    <mergeCell ref="P53:Q53"/>
    <mergeCell ref="P60:Q60"/>
    <mergeCell ref="P47:Q47"/>
    <mergeCell ref="P56:Q56"/>
    <mergeCell ref="P59:Q59"/>
    <mergeCell ref="P46:Q46"/>
    <mergeCell ref="P52:Q52"/>
    <mergeCell ref="P68:Q68"/>
    <mergeCell ref="P77:Q77"/>
    <mergeCell ref="P73:Q73"/>
    <mergeCell ref="P58:Q58"/>
    <mergeCell ref="P51:Q51"/>
    <mergeCell ref="P57:Q57"/>
    <mergeCell ref="P64:Q64"/>
    <mergeCell ref="P55:Q55"/>
    <mergeCell ref="P69:Q69"/>
    <mergeCell ref="P79:Q79"/>
    <mergeCell ref="P81:Q81"/>
    <mergeCell ref="P87:Q87"/>
    <mergeCell ref="P74:Q74"/>
    <mergeCell ref="P70:Q70"/>
    <mergeCell ref="P71:Q71"/>
    <mergeCell ref="P75:Q75"/>
    <mergeCell ref="P72:Q72"/>
    <mergeCell ref="P112:Q112"/>
    <mergeCell ref="P113:Q113"/>
    <mergeCell ref="P65:Q65"/>
    <mergeCell ref="P89:Q89"/>
    <mergeCell ref="P90:Q90"/>
    <mergeCell ref="P92:Q92"/>
    <mergeCell ref="P106:Q106"/>
    <mergeCell ref="P107:Q107"/>
    <mergeCell ref="P97:Q97"/>
    <mergeCell ref="P99:Q99"/>
    <mergeCell ref="P100:Q100"/>
    <mergeCell ref="P101:Q101"/>
    <mergeCell ref="P154:Q154"/>
    <mergeCell ref="P143:Q143"/>
    <mergeCell ref="P147:Q147"/>
    <mergeCell ref="P153:Q153"/>
    <mergeCell ref="P144:Q144"/>
    <mergeCell ref="P109:Q109"/>
    <mergeCell ref="P110:Q110"/>
    <mergeCell ref="P35:Q35"/>
    <mergeCell ref="P28:Q28"/>
    <mergeCell ref="P30:Q30"/>
    <mergeCell ref="P40:Q40"/>
    <mergeCell ref="P54:Q54"/>
    <mergeCell ref="P67:Q67"/>
    <mergeCell ref="P62:Q62"/>
    <mergeCell ref="P63:Q63"/>
    <mergeCell ref="P43:Q43"/>
    <mergeCell ref="P44:Q44"/>
    <mergeCell ref="P27:Q27"/>
    <mergeCell ref="P29:Q29"/>
    <mergeCell ref="P32:Q32"/>
    <mergeCell ref="P152:Q152"/>
    <mergeCell ref="P78:Q78"/>
    <mergeCell ref="P80:Q80"/>
    <mergeCell ref="P98:Q98"/>
    <mergeCell ref="P119:Q119"/>
    <mergeCell ref="P91:Q91"/>
    <mergeCell ref="P121:Q121"/>
    <mergeCell ref="P96:Q96"/>
    <mergeCell ref="P134:Q134"/>
    <mergeCell ref="P120:Q120"/>
    <mergeCell ref="P95:Q95"/>
    <mergeCell ref="P137:Q137"/>
    <mergeCell ref="P114:Q114"/>
    <mergeCell ref="P111:Q111"/>
    <mergeCell ref="P116:Q116"/>
    <mergeCell ref="P117:Q117"/>
    <mergeCell ref="P126:Q126"/>
    <mergeCell ref="P8:Q8"/>
    <mergeCell ref="E155:L155"/>
    <mergeCell ref="P36:Q36"/>
    <mergeCell ref="P142:Q142"/>
    <mergeCell ref="P61:Q61"/>
    <mergeCell ref="P83:Q83"/>
    <mergeCell ref="P84:Q84"/>
    <mergeCell ref="P85:Q85"/>
    <mergeCell ref="P151:Q151"/>
    <mergeCell ref="P108:Q108"/>
  </mergeCells>
  <printOptions/>
  <pageMargins left="0.28" right="0.16" top="0.1968503937007874" bottom="0.1968503937007874" header="0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Budgett</dc:creator>
  <cp:keywords/>
  <dc:description/>
  <cp:lastModifiedBy>Budget</cp:lastModifiedBy>
  <cp:lastPrinted>2021-09-22T11:39:28Z</cp:lastPrinted>
  <dcterms:created xsi:type="dcterms:W3CDTF">2016-12-16T13:51:18Z</dcterms:created>
  <dcterms:modified xsi:type="dcterms:W3CDTF">2021-10-19T06:10:38Z</dcterms:modified>
  <cp:category/>
  <cp:version/>
  <cp:contentType/>
  <cp:contentStatus/>
</cp:coreProperties>
</file>