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9060" windowHeight="4650" tabRatio="847" activeTab="0"/>
  </bookViews>
  <sheets>
    <sheet name="Програми" sheetId="1" r:id="rId1"/>
  </sheets>
  <definedNames>
    <definedName name="_xlnm.Print_Area" localSheetId="0">'Програми'!$A$1:$J$86</definedName>
  </definedNames>
  <calcPr fullCalcOnLoad="1"/>
</workbook>
</file>

<file path=xl/sharedStrings.xml><?xml version="1.0" encoding="utf-8"?>
<sst xmlns="http://schemas.openxmlformats.org/spreadsheetml/2006/main" count="299" uniqueCount="210">
  <si>
    <t>Загальний фонд</t>
  </si>
  <si>
    <t>Спеціальний фонд</t>
  </si>
  <si>
    <t>0133</t>
  </si>
  <si>
    <t>0810</t>
  </si>
  <si>
    <t>х</t>
  </si>
  <si>
    <t>1090</t>
  </si>
  <si>
    <t>Всього</t>
  </si>
  <si>
    <t>0180</t>
  </si>
  <si>
    <t xml:space="preserve">Додаток № 7
</t>
  </si>
  <si>
    <t>5011</t>
  </si>
  <si>
    <t>Проведення навчально-тренувальних зборів і змагань з олімпійських видів спорту</t>
  </si>
  <si>
    <t>Інша діяльність у сфері державного управління</t>
  </si>
  <si>
    <t>0813242</t>
  </si>
  <si>
    <t>3242</t>
  </si>
  <si>
    <t>1015011</t>
  </si>
  <si>
    <t>Програма "Щаслива родина - успішна країна до 2022 року</t>
  </si>
  <si>
    <t>Код Функціональної класифікації видатків та кредитування бюджету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</si>
  <si>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</si>
  <si>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</si>
  <si>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>Усього</t>
  </si>
  <si>
    <t>усього</t>
  </si>
  <si>
    <t>у тому числі бюджет розвитку</t>
  </si>
  <si>
    <t>0100000</t>
  </si>
  <si>
    <t>0110000</t>
  </si>
  <si>
    <t>0110180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</si>
  <si>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</si>
  <si>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</si>
  <si>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</si>
  <si>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Програма висвітлення діяльності органів виконавчої влади та органів місцевого самоврядування у Сквирському районі на 2019-2020 роки друкованими засобами масової інформації</t>
  </si>
  <si>
    <t>Управління соціального захисту населення райдержадміністрації (головний розпорядник)</t>
  </si>
  <si>
    <t>Управління соціального захисту населення райдержадміністрації (відповідальний виконавець)</t>
  </si>
  <si>
    <t>0800000</t>
  </si>
  <si>
    <t>0810000</t>
  </si>
  <si>
    <t>Інші заходи у сфері соціального захисту і соціального забезпечення</t>
  </si>
  <si>
    <t>1000000</t>
  </si>
  <si>
    <t>1010000</t>
  </si>
  <si>
    <t>2010</t>
  </si>
  <si>
    <t>0731</t>
  </si>
  <si>
    <t>Багатопрофільна стаціонарна медична допомога населенню</t>
  </si>
  <si>
    <t>3700000</t>
  </si>
  <si>
    <t>37</t>
  </si>
  <si>
    <t>3710000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</si>
  <si>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</si>
  <si>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</si>
  <si>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</si>
  <si>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Рішення сесії Сквирської районної ради від 23.05.2019 року №19-33-07</t>
  </si>
  <si>
    <t>Програма "Призову на строкову військову службу та приписка громадян до призовної дільниці на 2019-2020 роки;</t>
  </si>
  <si>
    <t>(код бюджету)</t>
  </si>
  <si>
    <t>до рішення Сквирської міської ради</t>
  </si>
  <si>
    <t>Сквирська міська рада (головний розпорядник)</t>
  </si>
  <si>
    <t>Сквирська міська рада (відповідальний виконавець)</t>
  </si>
  <si>
    <t xml:space="preserve"> Рішення сесії Сквирської міськоїї ради від __ грудня 2020 року №__-__VІІІ</t>
  </si>
  <si>
    <t>0116040</t>
  </si>
  <si>
    <t>6040</t>
  </si>
  <si>
    <t>0620</t>
  </si>
  <si>
    <t>Заходи, пов"язані з поліпшенням питної води</t>
  </si>
  <si>
    <t>0117130</t>
  </si>
  <si>
    <t>7130</t>
  </si>
  <si>
    <t>0421</t>
  </si>
  <si>
    <t>Здійснення заходів із землеустрою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</si>
  <si>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</si>
  <si>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</si>
  <si>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</si>
  <si>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</si>
  <si>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Програма соціально-економічного розвитку</t>
  </si>
  <si>
    <t>0117461</t>
  </si>
  <si>
    <t>7461</t>
  </si>
  <si>
    <t>0456</t>
  </si>
  <si>
    <t>0118340</t>
  </si>
  <si>
    <t>8340</t>
  </si>
  <si>
    <t>0540</t>
  </si>
  <si>
    <t>Утримання та розвиток автомобільних доріг та дорожньої інфраструктури за рахунок коштів місцевого бюджету</t>
  </si>
  <si>
    <t>Природоохоронні заходи за рахунок цільових фондів</t>
  </si>
  <si>
    <t>Програма доріг</t>
  </si>
  <si>
    <t>0600000</t>
  </si>
  <si>
    <t>Відділ  освіти Сквирської міської ради (головний розпорядник)</t>
  </si>
  <si>
    <t>0610000</t>
  </si>
  <si>
    <t>Відділ освіти Сквирської міської ради (відповідальний виконавець)</t>
  </si>
  <si>
    <t>0990</t>
  </si>
  <si>
    <t>Інші програми та заходи у сфері освіти</t>
  </si>
  <si>
    <t>Відділ праці,  соціального захисту та соціального забезпечення Сквирської міської ради (головний розпорядник)</t>
  </si>
  <si>
    <t>Відділ праці,  соціального захисту та соціального забезпечення Сквирської міської ради (відповідальний виконавець)</t>
  </si>
  <si>
    <t>0813031</t>
  </si>
  <si>
    <t>3031</t>
  </si>
  <si>
    <t>1030</t>
  </si>
  <si>
    <t>0813032</t>
  </si>
  <si>
    <t>3032</t>
  </si>
  <si>
    <t>1070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</si>
  <si>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</si>
  <si>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зв"язку</t>
  </si>
  <si>
    <t>1200000</t>
  </si>
  <si>
    <t>1210000</t>
  </si>
  <si>
    <t>1216014</t>
  </si>
  <si>
    <t>6014</t>
  </si>
  <si>
    <t>Забезпечення збору та вивезення сміття і відходів</t>
  </si>
  <si>
    <t>1216030</t>
  </si>
  <si>
    <t>6030</t>
  </si>
  <si>
    <t>Організація благоутрою населених пунктів</t>
  </si>
  <si>
    <t>1217461</t>
  </si>
  <si>
    <t>Програма фінансового забезпечення представницьких витрат та інших видатків, пов"язаних з діяльністю Сквирської міської ради на 2021-2025 роки</t>
  </si>
  <si>
    <t>Програма соціального забезпечення та соціального захисту населення Сквирської міської територіальної громади "Турбота" на 2021-2025 роки</t>
  </si>
  <si>
    <t>Програма забезпечення збору, вивезення та захоронення твердих відходів у Сквирській міській територіальній громаді на 2021-2025 роки</t>
  </si>
  <si>
    <t>Програма надання одноразової допомоги дітям-сиротам і дітям, позбавленим батьківського піклування, яким у 2021  році виповнюється 18 років на 2021 рік</t>
  </si>
  <si>
    <t>Валентина ЛЕВІЦЬКА</t>
  </si>
  <si>
    <t>Програма управління комунального майна Сквирської територіальної громади на 2021-2025 роки</t>
  </si>
  <si>
    <t>Відділ капітального будівництва, комунальної власності та житлово-комунального господарства  Сквирської міської ради (головний розпорядник)</t>
  </si>
  <si>
    <t>Відділ капітального будівництва, комунальної власності та житлово-комунального господарства  Сквирської міської ради (відповідальний виконавець)</t>
  </si>
  <si>
    <t>Відділ культури, молоді і спорту  Сквирської міської ради (відповідальний виконавець)</t>
  </si>
  <si>
    <t>Відділ культури, молоді і спорту  Сквирської міської ради (головний розпорядник)</t>
  </si>
  <si>
    <t>Програма утримання та розвиток дорожнього господарства Сквирської міської територіальної громади на 2021-2025 роки</t>
  </si>
  <si>
    <t>від 22.12.2020 року № 31-3-VІІІ</t>
  </si>
  <si>
    <t>Код Типової програмної класифікації видатків та кредитування місцевого бюджету</t>
  </si>
  <si>
    <t>Код Програмної класифікації видатків та кредитування місцевого бюджету</t>
  </si>
  <si>
    <t>Найменування  головного розпорядника коштів місцевого бюджету /  відповідального виконавця, найменування згідно з Типовою програмною класифікацією видатків та кредитування місцевого бюджету</t>
  </si>
  <si>
    <t>0100</t>
  </si>
  <si>
    <t>ДЕРЖАВНЕ УПРАВЛІННЯ</t>
  </si>
  <si>
    <t>2000</t>
  </si>
  <si>
    <t>ОХОРОНА ЗДОРОВ"Я</t>
  </si>
  <si>
    <t>7000</t>
  </si>
  <si>
    <t>ЕКОНОМІЧНА ДІЯЛЬНІСТЬ</t>
  </si>
  <si>
    <t>8000</t>
  </si>
  <si>
    <t>ІНША ДІЯЛЬНІСТЬ</t>
  </si>
  <si>
    <t>1142</t>
  </si>
  <si>
    <t>1000</t>
  </si>
  <si>
    <t>ОСВІТА</t>
  </si>
  <si>
    <t>3000</t>
  </si>
  <si>
    <t>СОЦІАЛЬНИЙ ЗАХИСТ ТА СОЦІАЛЬНЕ ЗАБЕЗПЕЧЕННЯ</t>
  </si>
  <si>
    <t>5000</t>
  </si>
  <si>
    <t>ФІЗИЧНА КУЛЬТУРА І СПОРТ</t>
  </si>
  <si>
    <t>6000</t>
  </si>
  <si>
    <t>ЖИТЛОВО-КОМУНАЛЬНЕ ГОСПОДАРСТВО</t>
  </si>
  <si>
    <t>Програма розвитку архівної справи у Сквирській міській територіальній громаді на 2021 рік</t>
  </si>
  <si>
    <t xml:space="preserve"> Рішення сесії Сквирської міськоїї ради від 22 грудня 2020 року №10-3-VІІІ</t>
  </si>
  <si>
    <t>Програма розвитку земельних відносин та охорони земель, продажу земельних ділянок, в тому числі на земельних торгах у формі аукціону Сквирської міської територіальної громади на 2021 -2025 роки</t>
  </si>
  <si>
    <t>Програма природоохоронних заходів  Сквирської міської територіальної громади на 2021 рік</t>
  </si>
  <si>
    <t xml:space="preserve"> Рішення сесії Сквирської міськоїї ради від 22 грудня 2020 року №83-3-VІІІ</t>
  </si>
  <si>
    <t xml:space="preserve">Програма розвитку фізичної культури і спорту на 2021-2025 роки у Сквирській міській територіальній громаді </t>
  </si>
  <si>
    <t>Програма заходів по організації благоустрою Сквирської територіальної громади на 2021 рік</t>
  </si>
  <si>
    <t>(грн.)</t>
  </si>
  <si>
    <t>"Про бюджет Сквирської міської територіальної громади на 2021 рік"</t>
  </si>
  <si>
    <t>1216090</t>
  </si>
  <si>
    <t>6090</t>
  </si>
  <si>
    <t>0640</t>
  </si>
  <si>
    <t>Інша діяльність у сфері житлово-комунального господарства</t>
  </si>
  <si>
    <t>1218340</t>
  </si>
  <si>
    <t>0112111</t>
  </si>
  <si>
    <t>0112010</t>
  </si>
  <si>
    <t>0611142</t>
  </si>
  <si>
    <t>Програма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Сквирської міської територіальної громади на 2021-2023 роки</t>
  </si>
  <si>
    <t>0813140</t>
  </si>
  <si>
    <t>3140</t>
  </si>
  <si>
    <t>1040</t>
  </si>
  <si>
    <t xml:space="preserve">Оздоровлення та відпочинок дітей (крім заходів з оздоровлення дітей, що здійснення громадян, які постраждали внаслідок Чорнобильської катастрофи) </t>
  </si>
  <si>
    <t>Копмлексна Програма підтримки сім»ї та забезпечення прав дітей «Щаслива родина-успішна громада на 2021-2022 роки</t>
  </si>
  <si>
    <t xml:space="preserve">Розподіл витрат бюджету Сквирської міської територіальної громади на реалізацію місцевих /регіональних програм у 2021 році  </t>
  </si>
  <si>
    <t>0813133</t>
  </si>
  <si>
    <t>3133</t>
  </si>
  <si>
    <t>Інші заходи та заклади молодіжної політики</t>
  </si>
  <si>
    <t>1018220</t>
  </si>
  <si>
    <t>8220</t>
  </si>
  <si>
    <t>0380</t>
  </si>
  <si>
    <t>Заходи та роботи з мобілізаційної підготовки місцевого значення</t>
  </si>
  <si>
    <t>Програма Сквирської міської ради "Призов на строкову військову службу, зборова підготовка військовозобов"язаних та приписка громадян до призовної дільниці на 2021-2022 роки</t>
  </si>
  <si>
    <t>1216071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</si>
  <si>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</si>
  <si>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економічних витрат на їх виробництво (надання)</t>
  </si>
  <si>
    <t>Програма ефективності роботи та реформування житлово-комунального господарства Сквирської міської територіальної громади з централізованого водопостачання та водовідведення на 2021 рік</t>
  </si>
  <si>
    <t>МІСЬКИЙ ГОЛОВА</t>
  </si>
  <si>
    <t xml:space="preserve"> Програма розвитку та  підтримки комунального некомерційного підприємства  "Сквирська центральна міська лікарня на 2021-2022 роки</t>
  </si>
  <si>
    <t>Програма розвитку та підтримки комунального некомерційного підприємства "Сквирський міський центр первинної медико-санітарної допомоги" на 2021 рік</t>
  </si>
  <si>
    <t>1018410</t>
  </si>
  <si>
    <t>8410</t>
  </si>
  <si>
    <t>0830</t>
  </si>
  <si>
    <t>Фінансова підтримка засобів масової інформації</t>
  </si>
  <si>
    <t>Програма фінансової підтримки Сквирською міською радою комунальної організації Сквирської міської ради  редакція радіомовлення Київської області радіостудія "Шанс" на 2021 рік</t>
  </si>
  <si>
    <t>Фінансове управління Сквирської міської ради  (головний розпорядник)</t>
  </si>
  <si>
    <t>Фінансове управління Сквирської міської ради  (відповідальний виконавець)</t>
  </si>
  <si>
    <t>9000</t>
  </si>
  <si>
    <t>МІЖБЮДЖЕТНІ ТРАНСФЕРТИ</t>
  </si>
  <si>
    <t>Програма Сквирської міської ради з профілактики злочинності на 2021-2023 роки</t>
  </si>
  <si>
    <t>0813160</t>
  </si>
  <si>
    <t>3160</t>
  </si>
  <si>
    <t>1010</t>
  </si>
  <si>
    <t xml:space="preserve">Надання соціальних гарантій фізичним особам, які надають соціальні послуги громадянам похилого віку, сосбам з інвалідністю, дітям з інвалідністю, хворим, які не здатні до самообслуговування і потребують </t>
  </si>
  <si>
    <t>Програма виплати компенсації фізичним особам, які надають соціальні послуги з догляду на непрофесійній основі на 2021 рік</t>
  </si>
  <si>
    <t>Програма щодо організації поховання померлих одиноких громадян, осіб без певного місця проживання, громадян, від поховання яких відмовилися рідні, знайдених невпізнаних трупів на 2021-2025 роки</t>
  </si>
  <si>
    <t>Програма фінансової підтримки комунальних підприємств на 2021 рік</t>
  </si>
  <si>
    <t xml:space="preserve"> Рішення сесії Сквирської міської ради від 22 грудня 2020 року №10-3-VІІІ</t>
  </si>
  <si>
    <t xml:space="preserve"> Рішення сесії Сквирської міської ради від 22 грудня 2020 року №11-3-VІІІ</t>
  </si>
  <si>
    <t xml:space="preserve"> Рішення сесії Сквирської міської ради від 22 грудня 2020 року №88-3-VІІІ</t>
  </si>
  <si>
    <t xml:space="preserve"> Рішення сесії Сквирської міської ради від 22 грудня 2020 року №89-3-VІІІ</t>
  </si>
  <si>
    <t xml:space="preserve"> Рішення сесії Сквирської міської ради від 22 грудня 2020 року №12-3-VІІІ</t>
  </si>
  <si>
    <t xml:space="preserve"> Рішення сесії Сквирської міської ради від 22 грудня 2020 року №87-3-VІІІ</t>
  </si>
  <si>
    <t xml:space="preserve"> Рішення сесії Сквирської міської ради від 22 грудня 2020 року №13-3-VІІІ</t>
  </si>
  <si>
    <t xml:space="preserve"> Рішення сесії Сквирської міської ради від 22 грудня 2020 року №17-3-VІІІ</t>
  </si>
  <si>
    <t>Рішення сесії Сквирської міської ради від 21 січня 2021 року №33-4-VІІІ</t>
  </si>
  <si>
    <t>Рішення сесії Сквирської міської ради від 21 січня 2021 року №35-4-VІІІ</t>
  </si>
  <si>
    <t xml:space="preserve"> Рішення сесії Сквирської міської ради від 22 грудня 2020 року №19-3-VІІІ</t>
  </si>
  <si>
    <t xml:space="preserve"> Рішення сесії Сквирської міської ради від 21 січня 2021 року №34-4-VІІІ</t>
  </si>
  <si>
    <t xml:space="preserve"> Рішення сесії Сквирської міської ради від 24 березня  2021 року №59-6-VІІІ</t>
  </si>
  <si>
    <t xml:space="preserve"> Рішення сесії Сквирської міської ради від 22 грудня 2020 року №15-3-VІІІ</t>
  </si>
  <si>
    <t xml:space="preserve"> Рішення сесії Сквирської міської ради від 22 грудня 2020 року №14-3-VІІІ</t>
  </si>
  <si>
    <t xml:space="preserve"> Рішення сесії Сквирської міської ради від 23 лютого 2021 року №50-5-VІІІ</t>
  </si>
  <si>
    <t xml:space="preserve"> Рішення сесії Сквирської міської ради від 22 грудня 2020 року №16-3-VІІІ</t>
  </si>
  <si>
    <t xml:space="preserve"> Рішення сесії Сквирської міської ради від 22 грудня 2020 року №83-3-VІІІ</t>
  </si>
  <si>
    <t xml:space="preserve"> Рішення сесії Сквирської міської ради від 23 лютого 2021 року №53-5-VІІІ</t>
  </si>
  <si>
    <t xml:space="preserve"> Рішення сесії Сквирської міської ради від 29 квітня 2021 року №14-7-VІІІ</t>
  </si>
  <si>
    <t>Рішення сесії Сквирської міської ради від 29 квітня 2021 року №115-7-VІІІ</t>
  </si>
  <si>
    <t>Рішення сесії Сквирської міської ради від 29 квітня 2021 року №10-7-VІІІ</t>
  </si>
  <si>
    <t>(у редакції до рішення від 27.10.2021 року №02-14-VІІІ)</t>
  </si>
</sst>
</file>

<file path=xl/styles.xml><?xml version="1.0" encoding="utf-8"?>
<styleSheet xmlns="http://schemas.openxmlformats.org/spreadsheetml/2006/main">
  <numFmts count="6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0000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_р_._-;\-* #,##0_р_._-;_-* &quot;-&quot;_р_._-;_-@_-"/>
    <numFmt numFmtId="187" formatCode="_-* #,##0.00&quot;р.&quot;_-;\-* #,##0.00&quot;р.&quot;_-;_-* &quot;-&quot;??&quot;р.&quot;_-;_-@_-"/>
    <numFmt numFmtId="188" formatCode="_-* #,##0.00_р_._-;\-* #,##0.00_р_._-;_-* &quot;-&quot;??_р_._-;_-@_-"/>
    <numFmt numFmtId="189" formatCode="0.0"/>
    <numFmt numFmtId="190" formatCode="0.0%"/>
    <numFmt numFmtId="191" formatCode="0.000%"/>
    <numFmt numFmtId="192" formatCode="0.0000%"/>
    <numFmt numFmtId="193" formatCode="0.00000%"/>
    <numFmt numFmtId="194" formatCode="0.000"/>
    <numFmt numFmtId="195" formatCode="_-* #,##0.0\ _г_р_н_._-;\-* #,##0.0\ _г_р_н_._-;_-* &quot;-&quot;??\ _г_р_н_._-;_-@_-"/>
    <numFmt numFmtId="196" formatCode="_-* #,##0\ _г_р_н_._-;\-* #,##0\ _г_р_н_._-;_-* &quot;-&quot;??\ _г_р_н_._-;_-@_-"/>
    <numFmt numFmtId="197" formatCode="_-* #,##0.000\ _г_р_н_._-;\-* #,##0.000\ _г_р_н_._-;_-* &quot;-&quot;??\ _г_р_н_._-;_-@_-"/>
    <numFmt numFmtId="198" formatCode="000000.0"/>
    <numFmt numFmtId="199" formatCode="0.0000"/>
    <numFmt numFmtId="200" formatCode="0.00000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000000"/>
    <numFmt numFmtId="207" formatCode="0.000000000000"/>
    <numFmt numFmtId="208" formatCode="0.0000000000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\ &quot;грн.&quot;"/>
    <numFmt numFmtId="214" formatCode="#,##0.000"/>
    <numFmt numFmtId="215" formatCode="#,##0.0000"/>
    <numFmt numFmtId="216" formatCode="#,##0.0"/>
  </numFmts>
  <fonts count="55">
    <font>
      <sz val="10"/>
      <name val="Times New Roman CYR"/>
      <family val="1"/>
    </font>
    <font>
      <sz val="10"/>
      <name val="Arial Cyr"/>
      <family val="0"/>
    </font>
    <font>
      <u val="single"/>
      <sz val="10"/>
      <color indexed="12"/>
      <name val="Times New Roman CYR"/>
      <family val="1"/>
    </font>
    <font>
      <u val="single"/>
      <sz val="10"/>
      <color indexed="36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b/>
      <sz val="8"/>
      <name val="Times New Roman CYR"/>
      <family val="0"/>
    </font>
    <font>
      <b/>
      <sz val="11"/>
      <name val="Times New Roman CYR"/>
      <family val="0"/>
    </font>
    <font>
      <sz val="8"/>
      <name val="Times New Roman CYR"/>
      <family val="0"/>
    </font>
    <font>
      <b/>
      <sz val="10"/>
      <color indexed="8"/>
      <name val="Times New Roman Cyr"/>
      <family val="1"/>
    </font>
    <font>
      <b/>
      <sz val="12"/>
      <name val="Times New Roman CYR"/>
      <family val="0"/>
    </font>
    <font>
      <sz val="10"/>
      <name val="Times New Roman"/>
      <family val="1"/>
    </font>
    <font>
      <sz val="12"/>
      <name val="Times New Roman CYR"/>
      <family val="0"/>
    </font>
    <font>
      <b/>
      <sz val="10"/>
      <name val="Times New Roman"/>
      <family val="1"/>
    </font>
    <font>
      <b/>
      <sz val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u val="single"/>
      <sz val="8"/>
      <color indexed="10"/>
      <name val="Times New Roman CYR"/>
      <family val="0"/>
    </font>
    <font>
      <sz val="10"/>
      <color indexed="10"/>
      <name val="Times New Roman CYR"/>
      <family val="0"/>
    </font>
    <font>
      <sz val="22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u val="single"/>
      <sz val="8"/>
      <color rgb="FFFF0000"/>
      <name val="Times New Roman CYR"/>
      <family val="0"/>
    </font>
    <font>
      <sz val="10"/>
      <color rgb="FFFF0000"/>
      <name val="Times New Roman CYR"/>
      <family val="0"/>
    </font>
    <font>
      <sz val="22"/>
      <color rgb="FFFF0000"/>
      <name val="Times New Roman CY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89" fontId="0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89" fontId="5" fillId="0" borderId="11" xfId="0" applyNumberFormat="1" applyFont="1" applyBorder="1" applyAlignment="1">
      <alignment horizontal="center" vertical="center"/>
    </xf>
    <xf numFmtId="189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189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/>
    </xf>
    <xf numFmtId="49" fontId="5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89" fontId="5" fillId="0" borderId="12" xfId="0" applyNumberFormat="1" applyFont="1" applyBorder="1" applyAlignment="1">
      <alignment horizontal="center" vertical="center" wrapText="1"/>
    </xf>
    <xf numFmtId="189" fontId="5" fillId="0" borderId="11" xfId="0" applyNumberFormat="1" applyFont="1" applyBorder="1" applyAlignment="1">
      <alignment horizontal="center" vertical="center" wrapText="1"/>
    </xf>
    <xf numFmtId="18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189" fontId="5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0" fontId="5" fillId="0" borderId="0" xfId="0" applyFont="1" applyAlignment="1">
      <alignment horizontal="center"/>
    </xf>
    <xf numFmtId="49" fontId="10" fillId="0" borderId="0" xfId="0" applyNumberFormat="1" applyFont="1" applyFill="1" applyBorder="1" applyAlignment="1">
      <alignment horizontal="left"/>
    </xf>
    <xf numFmtId="2" fontId="0" fillId="0" borderId="11" xfId="0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189" fontId="5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1" fillId="0" borderId="11" xfId="0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194" fontId="13" fillId="0" borderId="11" xfId="0" applyNumberFormat="1" applyFont="1" applyBorder="1" applyAlignment="1">
      <alignment vertical="center" wrapText="1"/>
    </xf>
    <xf numFmtId="0" fontId="14" fillId="0" borderId="0" xfId="0" applyFont="1" applyBorder="1" applyAlignment="1">
      <alignment/>
    </xf>
    <xf numFmtId="0" fontId="5" fillId="0" borderId="0" xfId="0" applyFont="1" applyAlignment="1">
      <alignment/>
    </xf>
    <xf numFmtId="0" fontId="11" fillId="0" borderId="12" xfId="0" applyFont="1" applyBorder="1" applyAlignment="1">
      <alignment horizontal="center" wrapText="1"/>
    </xf>
    <xf numFmtId="194" fontId="11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189" fontId="0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189" fontId="0" fillId="0" borderId="11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54" fillId="0" borderId="0" xfId="0" applyFont="1" applyAlignment="1">
      <alignment horizontal="center"/>
    </xf>
    <xf numFmtId="49" fontId="10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right"/>
    </xf>
    <xf numFmtId="49" fontId="9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right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88"/>
  <sheetViews>
    <sheetView tabSelected="1" zoomScalePageLayoutView="0" workbookViewId="0" topLeftCell="A66">
      <selection activeCell="H69" sqref="H69"/>
    </sheetView>
  </sheetViews>
  <sheetFormatPr defaultColWidth="9.00390625" defaultRowHeight="12.75"/>
  <cols>
    <col min="1" max="1" width="13.875" style="0" customWidth="1"/>
    <col min="2" max="3" width="11.875" style="0" customWidth="1"/>
    <col min="4" max="4" width="46.875" style="0" customWidth="1"/>
    <col min="5" max="5" width="51.625" style="0" customWidth="1"/>
    <col min="6" max="6" width="29.125" style="0" customWidth="1"/>
    <col min="7" max="7" width="16.00390625" style="0" customWidth="1"/>
    <col min="8" max="8" width="17.375" style="0" customWidth="1"/>
    <col min="9" max="9" width="14.00390625" style="0" customWidth="1"/>
    <col min="10" max="10" width="13.00390625" style="0" customWidth="1"/>
  </cols>
  <sheetData>
    <row r="1" spans="8:10" s="18" customFormat="1" ht="13.5" customHeight="1">
      <c r="H1" s="85" t="s">
        <v>8</v>
      </c>
      <c r="I1" s="85"/>
      <c r="J1" s="85"/>
    </row>
    <row r="2" spans="8:10" s="18" customFormat="1" ht="14.25" customHeight="1">
      <c r="H2" s="87" t="s">
        <v>48</v>
      </c>
      <c r="I2" s="87"/>
      <c r="J2" s="87"/>
    </row>
    <row r="3" spans="8:10" s="18" customFormat="1" ht="16.5" customHeight="1">
      <c r="H3" s="87" t="s">
        <v>110</v>
      </c>
      <c r="I3" s="87"/>
      <c r="J3" s="87"/>
    </row>
    <row r="4" spans="5:10" s="18" customFormat="1" ht="12.75">
      <c r="E4" s="73" t="s">
        <v>139</v>
      </c>
      <c r="F4" s="73"/>
      <c r="G4" s="73"/>
      <c r="H4" s="73"/>
      <c r="I4" s="73"/>
      <c r="J4" s="73"/>
    </row>
    <row r="5" spans="5:10" s="18" customFormat="1" ht="12.75">
      <c r="E5" s="19"/>
      <c r="F5" s="73" t="s">
        <v>209</v>
      </c>
      <c r="G5" s="73"/>
      <c r="H5" s="73"/>
      <c r="I5" s="73"/>
      <c r="J5" s="73"/>
    </row>
    <row r="6" spans="1:10" s="18" customFormat="1" ht="12.75">
      <c r="A6" s="86" t="s">
        <v>154</v>
      </c>
      <c r="B6" s="86"/>
      <c r="C6" s="86"/>
      <c r="D6" s="86"/>
      <c r="E6" s="86"/>
      <c r="F6" s="86"/>
      <c r="G6" s="86"/>
      <c r="H6" s="86"/>
      <c r="I6" s="86"/>
      <c r="J6" s="86"/>
    </row>
    <row r="7" spans="1:10" s="18" customFormat="1" ht="12.75">
      <c r="A7" s="42"/>
      <c r="B7" s="42"/>
      <c r="C7" s="42"/>
      <c r="D7" s="42"/>
      <c r="E7" s="42"/>
      <c r="F7" s="42"/>
      <c r="G7" s="42"/>
      <c r="H7" s="42"/>
      <c r="I7" s="42"/>
      <c r="J7" s="42"/>
    </row>
    <row r="8" spans="1:10" s="18" customFormat="1" ht="12.75">
      <c r="A8" s="42"/>
      <c r="B8" s="86">
        <v>10561000000</v>
      </c>
      <c r="C8" s="86"/>
      <c r="D8" s="42"/>
      <c r="E8" s="42"/>
      <c r="F8" s="42"/>
      <c r="G8" s="42"/>
      <c r="H8" s="42"/>
      <c r="I8" s="42"/>
      <c r="J8" s="42"/>
    </row>
    <row r="9" spans="2:10" s="18" customFormat="1" ht="12.75">
      <c r="B9" s="88" t="s">
        <v>47</v>
      </c>
      <c r="C9" s="88"/>
      <c r="J9" s="51" t="s">
        <v>138</v>
      </c>
    </row>
    <row r="10" spans="1:11" s="18" customFormat="1" ht="128.25" customHeight="1">
      <c r="A10" s="68" t="s">
        <v>112</v>
      </c>
      <c r="B10" s="68" t="s">
        <v>111</v>
      </c>
      <c r="C10" s="68" t="s">
        <v>16</v>
      </c>
      <c r="D10" s="68" t="s">
        <v>113</v>
      </c>
      <c r="E10" s="68" t="s">
        <v>17</v>
      </c>
      <c r="F10" s="68" t="s">
        <v>18</v>
      </c>
      <c r="G10" s="68" t="s">
        <v>19</v>
      </c>
      <c r="H10" s="68" t="s">
        <v>0</v>
      </c>
      <c r="I10" s="89" t="s">
        <v>1</v>
      </c>
      <c r="J10" s="90"/>
      <c r="K10" s="20"/>
    </row>
    <row r="11" spans="1:11" s="18" customFormat="1" ht="29.25" customHeight="1">
      <c r="A11" s="70"/>
      <c r="B11" s="70"/>
      <c r="C11" s="70"/>
      <c r="D11" s="70"/>
      <c r="E11" s="70"/>
      <c r="F11" s="70"/>
      <c r="G11" s="70"/>
      <c r="H11" s="70"/>
      <c r="I11" s="17" t="s">
        <v>20</v>
      </c>
      <c r="J11" s="17" t="s">
        <v>21</v>
      </c>
      <c r="K11" s="20"/>
    </row>
    <row r="12" spans="1:11" s="18" customFormat="1" ht="12" customHeight="1">
      <c r="A12" s="21">
        <v>1</v>
      </c>
      <c r="B12" s="21">
        <v>2</v>
      </c>
      <c r="C12" s="21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  <c r="K12" s="20"/>
    </row>
    <row r="13" spans="1:11" s="3" customFormat="1" ht="28.5" customHeight="1">
      <c r="A13" s="25" t="s">
        <v>22</v>
      </c>
      <c r="B13" s="25"/>
      <c r="C13" s="25"/>
      <c r="D13" s="6" t="s">
        <v>49</v>
      </c>
      <c r="E13" s="6" t="s">
        <v>4</v>
      </c>
      <c r="F13" s="6" t="s">
        <v>4</v>
      </c>
      <c r="G13" s="7">
        <f>H13+I13</f>
        <v>11929804.870000001</v>
      </c>
      <c r="H13" s="7">
        <f>H14</f>
        <v>11549804.870000001</v>
      </c>
      <c r="I13" s="7">
        <f>I14</f>
        <v>380000</v>
      </c>
      <c r="J13" s="7">
        <f>J14</f>
        <v>380000</v>
      </c>
      <c r="K13" s="2"/>
    </row>
    <row r="14" spans="1:11" s="3" customFormat="1" ht="37.5" customHeight="1">
      <c r="A14" s="27" t="s">
        <v>23</v>
      </c>
      <c r="B14" s="27"/>
      <c r="C14" s="27"/>
      <c r="D14" s="28" t="s">
        <v>50</v>
      </c>
      <c r="E14" s="6" t="s">
        <v>4</v>
      </c>
      <c r="F14" s="28" t="s">
        <v>4</v>
      </c>
      <c r="G14" s="7">
        <f aca="true" t="shared" si="0" ref="G14:G72">H14+I14</f>
        <v>11929804.870000001</v>
      </c>
      <c r="H14" s="29">
        <f>H15+H20+H24+H30</f>
        <v>11549804.870000001</v>
      </c>
      <c r="I14" s="29">
        <f>I15+I20+I24+I30</f>
        <v>380000</v>
      </c>
      <c r="J14" s="29">
        <f>J15+J20+J24+J30</f>
        <v>380000</v>
      </c>
      <c r="K14" s="2"/>
    </row>
    <row r="15" spans="1:11" s="3" customFormat="1" ht="37.5" customHeight="1">
      <c r="A15" s="27"/>
      <c r="B15" s="27" t="s">
        <v>114</v>
      </c>
      <c r="C15" s="27"/>
      <c r="D15" s="28" t="s">
        <v>115</v>
      </c>
      <c r="E15" s="6" t="s">
        <v>4</v>
      </c>
      <c r="F15" s="28" t="s">
        <v>4</v>
      </c>
      <c r="G15" s="7">
        <f t="shared" si="0"/>
        <v>637000</v>
      </c>
      <c r="H15" s="29">
        <f>H16++H17+H19</f>
        <v>637000</v>
      </c>
      <c r="I15" s="29">
        <f>I16++I17+I19</f>
        <v>0</v>
      </c>
      <c r="J15" s="29">
        <f>J16++J17+J19</f>
        <v>0</v>
      </c>
      <c r="K15" s="2"/>
    </row>
    <row r="16" spans="1:124" s="33" customFormat="1" ht="57.75" customHeight="1">
      <c r="A16" s="71" t="s">
        <v>24</v>
      </c>
      <c r="B16" s="71" t="s">
        <v>7</v>
      </c>
      <c r="C16" s="71" t="s">
        <v>2</v>
      </c>
      <c r="D16" s="72" t="s">
        <v>11</v>
      </c>
      <c r="E16" s="9" t="s">
        <v>99</v>
      </c>
      <c r="F16" s="9" t="s">
        <v>188</v>
      </c>
      <c r="G16" s="10">
        <f t="shared" si="0"/>
        <v>280000</v>
      </c>
      <c r="H16" s="10">
        <v>280000</v>
      </c>
      <c r="I16" s="10">
        <v>0</v>
      </c>
      <c r="J16" s="10">
        <v>0</v>
      </c>
      <c r="K16" s="4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</row>
    <row r="17" spans="1:11" s="5" customFormat="1" ht="42.75" customHeight="1">
      <c r="A17" s="71"/>
      <c r="B17" s="71"/>
      <c r="C17" s="71"/>
      <c r="D17" s="72"/>
      <c r="E17" s="9" t="s">
        <v>131</v>
      </c>
      <c r="F17" s="9" t="s">
        <v>193</v>
      </c>
      <c r="G17" s="10">
        <f t="shared" si="0"/>
        <v>357000</v>
      </c>
      <c r="H17" s="13">
        <v>357000</v>
      </c>
      <c r="I17" s="13">
        <v>0</v>
      </c>
      <c r="J17" s="13">
        <v>0</v>
      </c>
      <c r="K17" s="4"/>
    </row>
    <row r="18" spans="1:11" s="5" customFormat="1" ht="59.25" customHeight="1" hidden="1">
      <c r="A18" s="71"/>
      <c r="B18" s="71"/>
      <c r="C18" s="71"/>
      <c r="D18" s="72"/>
      <c r="E18" s="45" t="s">
        <v>28</v>
      </c>
      <c r="F18" s="9" t="s">
        <v>51</v>
      </c>
      <c r="G18" s="10">
        <f t="shared" si="0"/>
        <v>0</v>
      </c>
      <c r="H18" s="13">
        <v>0</v>
      </c>
      <c r="I18" s="13">
        <v>0</v>
      </c>
      <c r="J18" s="13">
        <v>0</v>
      </c>
      <c r="K18" s="4"/>
    </row>
    <row r="19" spans="1:11" s="5" customFormat="1" ht="59.25" customHeight="1" hidden="1">
      <c r="A19" s="71"/>
      <c r="B19" s="71"/>
      <c r="C19" s="71"/>
      <c r="D19" s="72"/>
      <c r="E19" s="9" t="s">
        <v>104</v>
      </c>
      <c r="F19" s="9" t="s">
        <v>132</v>
      </c>
      <c r="G19" s="10">
        <f t="shared" si="0"/>
        <v>0</v>
      </c>
      <c r="H19" s="13">
        <v>0</v>
      </c>
      <c r="I19" s="13">
        <v>0</v>
      </c>
      <c r="J19" s="13">
        <v>0</v>
      </c>
      <c r="K19" s="4"/>
    </row>
    <row r="20" spans="1:11" s="3" customFormat="1" ht="29.25" customHeight="1">
      <c r="A20" s="25"/>
      <c r="B20" s="25" t="s">
        <v>116</v>
      </c>
      <c r="C20" s="25"/>
      <c r="D20" s="11" t="s">
        <v>117</v>
      </c>
      <c r="E20" s="11" t="s">
        <v>4</v>
      </c>
      <c r="F20" s="11" t="s">
        <v>4</v>
      </c>
      <c r="G20" s="39">
        <f>G21+G22</f>
        <v>11142804.870000001</v>
      </c>
      <c r="H20" s="39">
        <f>H21+H22</f>
        <v>10762804.870000001</v>
      </c>
      <c r="I20" s="30">
        <f>I21+I22</f>
        <v>380000</v>
      </c>
      <c r="J20" s="30">
        <f>J21+J22</f>
        <v>380000</v>
      </c>
      <c r="K20" s="2"/>
    </row>
    <row r="21" spans="1:11" s="5" customFormat="1" ht="59.25" customHeight="1">
      <c r="A21" s="15" t="s">
        <v>146</v>
      </c>
      <c r="B21" s="15" t="s">
        <v>36</v>
      </c>
      <c r="C21" s="15" t="s">
        <v>37</v>
      </c>
      <c r="D21" s="9" t="s">
        <v>38</v>
      </c>
      <c r="E21" s="9" t="s">
        <v>168</v>
      </c>
      <c r="F21" s="9" t="s">
        <v>189</v>
      </c>
      <c r="G21" s="44">
        <f t="shared" si="0"/>
        <v>6391860</v>
      </c>
      <c r="H21" s="44">
        <v>6011860</v>
      </c>
      <c r="I21" s="44">
        <v>380000</v>
      </c>
      <c r="J21" s="44">
        <v>380000</v>
      </c>
      <c r="K21" s="4"/>
    </row>
    <row r="22" spans="1:11" s="5" customFormat="1" ht="68.25" customHeight="1">
      <c r="A22" s="15" t="s">
        <v>145</v>
      </c>
      <c r="B22" s="15" t="s">
        <v>27</v>
      </c>
      <c r="C22" s="15" t="s">
        <v>25</v>
      </c>
      <c r="D22" s="9" t="s">
        <v>26</v>
      </c>
      <c r="E22" s="16" t="s">
        <v>169</v>
      </c>
      <c r="F22" s="9" t="s">
        <v>192</v>
      </c>
      <c r="G22" s="54">
        <f t="shared" si="0"/>
        <v>4750944.87</v>
      </c>
      <c r="H22" s="53">
        <v>4750944.87</v>
      </c>
      <c r="I22" s="13">
        <v>0</v>
      </c>
      <c r="J22" s="13">
        <v>0</v>
      </c>
      <c r="K22" s="4"/>
    </row>
    <row r="23" spans="1:11" s="5" customFormat="1" ht="44.25" customHeight="1" hidden="1">
      <c r="A23" s="8" t="s">
        <v>52</v>
      </c>
      <c r="B23" s="8" t="s">
        <v>53</v>
      </c>
      <c r="C23" s="8" t="s">
        <v>54</v>
      </c>
      <c r="D23" s="17" t="s">
        <v>55</v>
      </c>
      <c r="E23" s="46" t="s">
        <v>15</v>
      </c>
      <c r="F23" s="9" t="s">
        <v>51</v>
      </c>
      <c r="G23" s="10">
        <f>H23+I23</f>
        <v>0</v>
      </c>
      <c r="H23" s="13">
        <v>0</v>
      </c>
      <c r="I23" s="13">
        <v>0</v>
      </c>
      <c r="J23" s="13">
        <v>0</v>
      </c>
      <c r="K23" s="4"/>
    </row>
    <row r="24" spans="1:11" s="3" customFormat="1" ht="44.25" customHeight="1">
      <c r="A24" s="25"/>
      <c r="B24" s="25" t="s">
        <v>118</v>
      </c>
      <c r="C24" s="25"/>
      <c r="D24" s="6" t="s">
        <v>119</v>
      </c>
      <c r="E24" s="28" t="s">
        <v>4</v>
      </c>
      <c r="F24" s="11" t="s">
        <v>4</v>
      </c>
      <c r="G24" s="30">
        <f>G25</f>
        <v>150000</v>
      </c>
      <c r="H24" s="30">
        <f>H25</f>
        <v>150000</v>
      </c>
      <c r="I24" s="30">
        <f>I25</f>
        <v>0</v>
      </c>
      <c r="J24" s="30">
        <f>J25</f>
        <v>0</v>
      </c>
      <c r="K24" s="2"/>
    </row>
    <row r="25" spans="1:11" s="5" customFormat="1" ht="39" customHeight="1">
      <c r="A25" s="71" t="s">
        <v>56</v>
      </c>
      <c r="B25" s="71" t="s">
        <v>57</v>
      </c>
      <c r="C25" s="71" t="s">
        <v>58</v>
      </c>
      <c r="D25" s="72" t="s">
        <v>59</v>
      </c>
      <c r="E25" s="72" t="s">
        <v>133</v>
      </c>
      <c r="F25" s="72" t="s">
        <v>191</v>
      </c>
      <c r="G25" s="77">
        <f>H25+I25</f>
        <v>150000</v>
      </c>
      <c r="H25" s="74">
        <v>150000</v>
      </c>
      <c r="I25" s="74">
        <v>0</v>
      </c>
      <c r="J25" s="74">
        <v>0</v>
      </c>
      <c r="K25" s="4"/>
    </row>
    <row r="26" spans="1:11" s="5" customFormat="1" ht="12.75" customHeight="1">
      <c r="A26" s="71"/>
      <c r="B26" s="71"/>
      <c r="C26" s="71"/>
      <c r="D26" s="72"/>
      <c r="E26" s="72"/>
      <c r="F26" s="72"/>
      <c r="G26" s="77"/>
      <c r="H26" s="74"/>
      <c r="I26" s="74"/>
      <c r="J26" s="74"/>
      <c r="K26" s="4"/>
    </row>
    <row r="27" spans="1:11" s="5" customFormat="1" ht="43.5" customHeight="1" hidden="1">
      <c r="A27" s="71"/>
      <c r="B27" s="71"/>
      <c r="C27" s="71"/>
      <c r="D27" s="72"/>
      <c r="E27" s="72"/>
      <c r="F27" s="9" t="s">
        <v>51</v>
      </c>
      <c r="G27" s="10">
        <f>H27+I27</f>
        <v>0</v>
      </c>
      <c r="H27" s="13"/>
      <c r="I27" s="13">
        <v>0</v>
      </c>
      <c r="J27" s="13">
        <v>0</v>
      </c>
      <c r="K27" s="4"/>
    </row>
    <row r="28" spans="1:11" ht="59.25" customHeight="1" hidden="1">
      <c r="A28" s="8" t="s">
        <v>60</v>
      </c>
      <c r="B28" s="8" t="s">
        <v>61</v>
      </c>
      <c r="C28" s="8" t="s">
        <v>62</v>
      </c>
      <c r="D28" s="9" t="s">
        <v>63</v>
      </c>
      <c r="E28" s="45" t="s">
        <v>64</v>
      </c>
      <c r="F28" s="9" t="s">
        <v>51</v>
      </c>
      <c r="G28" s="10">
        <f t="shared" si="0"/>
        <v>0</v>
      </c>
      <c r="H28" s="13">
        <v>0</v>
      </c>
      <c r="I28" s="13">
        <v>0</v>
      </c>
      <c r="J28" s="13">
        <v>0</v>
      </c>
      <c r="K28" s="1"/>
    </row>
    <row r="29" spans="1:11" ht="49.5" customHeight="1" hidden="1">
      <c r="A29" s="8" t="s">
        <v>65</v>
      </c>
      <c r="B29" s="8" t="s">
        <v>66</v>
      </c>
      <c r="C29" s="8" t="s">
        <v>67</v>
      </c>
      <c r="D29" s="9" t="s">
        <v>71</v>
      </c>
      <c r="E29" s="45" t="s">
        <v>73</v>
      </c>
      <c r="F29" s="9" t="s">
        <v>51</v>
      </c>
      <c r="G29" s="10">
        <f t="shared" si="0"/>
        <v>0</v>
      </c>
      <c r="H29" s="13">
        <v>0</v>
      </c>
      <c r="I29" s="13">
        <v>0</v>
      </c>
      <c r="J29" s="13">
        <v>0</v>
      </c>
      <c r="K29" s="1"/>
    </row>
    <row r="30" spans="1:11" s="3" customFormat="1" ht="30.75" customHeight="1" hidden="1">
      <c r="A30" s="25"/>
      <c r="B30" s="25" t="s">
        <v>120</v>
      </c>
      <c r="C30" s="25"/>
      <c r="D30" s="11" t="s">
        <v>121</v>
      </c>
      <c r="E30" s="11" t="s">
        <v>4</v>
      </c>
      <c r="F30" s="11" t="s">
        <v>4</v>
      </c>
      <c r="G30" s="30">
        <f>G31</f>
        <v>0</v>
      </c>
      <c r="H30" s="30">
        <f>H31</f>
        <v>0</v>
      </c>
      <c r="I30" s="30">
        <f>I31</f>
        <v>0</v>
      </c>
      <c r="J30" s="30">
        <f>J31</f>
        <v>0</v>
      </c>
      <c r="K30" s="2"/>
    </row>
    <row r="31" spans="1:11" ht="45.75" customHeight="1" hidden="1">
      <c r="A31" s="8" t="s">
        <v>68</v>
      </c>
      <c r="B31" s="8" t="s">
        <v>69</v>
      </c>
      <c r="C31" s="8" t="s">
        <v>70</v>
      </c>
      <c r="D31" s="9" t="s">
        <v>72</v>
      </c>
      <c r="E31" s="9" t="s">
        <v>134</v>
      </c>
      <c r="F31" s="9" t="s">
        <v>135</v>
      </c>
      <c r="G31" s="10">
        <f t="shared" si="0"/>
        <v>0</v>
      </c>
      <c r="H31" s="13">
        <v>0</v>
      </c>
      <c r="I31" s="13">
        <v>0</v>
      </c>
      <c r="J31" s="13">
        <v>0</v>
      </c>
      <c r="K31" s="1"/>
    </row>
    <row r="32" spans="1:11" s="3" customFormat="1" ht="45.75" customHeight="1">
      <c r="A32" s="25" t="s">
        <v>74</v>
      </c>
      <c r="B32" s="25"/>
      <c r="C32" s="25"/>
      <c r="D32" s="11" t="s">
        <v>75</v>
      </c>
      <c r="E32" s="11" t="s">
        <v>4</v>
      </c>
      <c r="F32" s="11" t="s">
        <v>4</v>
      </c>
      <c r="G32" s="30">
        <f>G35</f>
        <v>22020</v>
      </c>
      <c r="H32" s="30">
        <f>H35</f>
        <v>22020</v>
      </c>
      <c r="I32" s="30">
        <f>I35</f>
        <v>0</v>
      </c>
      <c r="J32" s="30">
        <f>J35</f>
        <v>0</v>
      </c>
      <c r="K32" s="2"/>
    </row>
    <row r="33" spans="1:11" s="3" customFormat="1" ht="45.75" customHeight="1">
      <c r="A33" s="25" t="s">
        <v>76</v>
      </c>
      <c r="B33" s="25"/>
      <c r="C33" s="25"/>
      <c r="D33" s="11" t="s">
        <v>77</v>
      </c>
      <c r="E33" s="11" t="s">
        <v>4</v>
      </c>
      <c r="F33" s="11" t="s">
        <v>4</v>
      </c>
      <c r="G33" s="30">
        <f t="shared" si="0"/>
        <v>22020</v>
      </c>
      <c r="H33" s="12">
        <f>H35</f>
        <v>22020</v>
      </c>
      <c r="I33" s="12">
        <f>I35</f>
        <v>0</v>
      </c>
      <c r="J33" s="12">
        <f>J35</f>
        <v>0</v>
      </c>
      <c r="K33" s="2"/>
    </row>
    <row r="34" spans="1:11" s="3" customFormat="1" ht="45.75" customHeight="1">
      <c r="A34" s="25"/>
      <c r="B34" s="25" t="s">
        <v>123</v>
      </c>
      <c r="C34" s="25"/>
      <c r="D34" s="11" t="s">
        <v>124</v>
      </c>
      <c r="E34" s="48" t="s">
        <v>4</v>
      </c>
      <c r="F34" s="11" t="s">
        <v>4</v>
      </c>
      <c r="G34" s="30">
        <f t="shared" si="0"/>
        <v>22020</v>
      </c>
      <c r="H34" s="12">
        <f>H35</f>
        <v>22020</v>
      </c>
      <c r="I34" s="12">
        <f>I35</f>
        <v>0</v>
      </c>
      <c r="J34" s="12">
        <f>J35</f>
        <v>0</v>
      </c>
      <c r="K34" s="2"/>
    </row>
    <row r="35" spans="1:11" ht="59.25" customHeight="1">
      <c r="A35" s="8" t="s">
        <v>147</v>
      </c>
      <c r="B35" s="8" t="s">
        <v>122</v>
      </c>
      <c r="C35" s="8" t="s">
        <v>78</v>
      </c>
      <c r="D35" s="9" t="s">
        <v>79</v>
      </c>
      <c r="E35" s="49" t="s">
        <v>102</v>
      </c>
      <c r="F35" s="9" t="s">
        <v>190</v>
      </c>
      <c r="G35" s="10">
        <f t="shared" si="0"/>
        <v>22020</v>
      </c>
      <c r="H35" s="13">
        <v>22020</v>
      </c>
      <c r="I35" s="13">
        <v>0</v>
      </c>
      <c r="J35" s="13">
        <v>0</v>
      </c>
      <c r="K35" s="1"/>
    </row>
    <row r="36" spans="1:11" s="3" customFormat="1" ht="42" customHeight="1">
      <c r="A36" s="25" t="s">
        <v>31</v>
      </c>
      <c r="B36" s="25"/>
      <c r="C36" s="25"/>
      <c r="D36" s="11" t="s">
        <v>80</v>
      </c>
      <c r="E36" s="11" t="s">
        <v>4</v>
      </c>
      <c r="F36" s="11" t="s">
        <v>4</v>
      </c>
      <c r="G36" s="7">
        <f t="shared" si="0"/>
        <v>2817000</v>
      </c>
      <c r="H36" s="12">
        <f>H37</f>
        <v>2817000</v>
      </c>
      <c r="I36" s="12">
        <f>I37</f>
        <v>0</v>
      </c>
      <c r="J36" s="12">
        <f>J37</f>
        <v>0</v>
      </c>
      <c r="K36" s="2"/>
    </row>
    <row r="37" spans="1:11" s="3" customFormat="1" ht="41.25" customHeight="1">
      <c r="A37" s="25" t="s">
        <v>32</v>
      </c>
      <c r="B37" s="25"/>
      <c r="C37" s="25"/>
      <c r="D37" s="11" t="s">
        <v>81</v>
      </c>
      <c r="E37" s="11" t="s">
        <v>4</v>
      </c>
      <c r="F37" s="11" t="s">
        <v>4</v>
      </c>
      <c r="G37" s="7">
        <f t="shared" si="0"/>
        <v>2817000</v>
      </c>
      <c r="H37" s="12">
        <f>H38</f>
        <v>2817000</v>
      </c>
      <c r="I37" s="12">
        <f>I41+I42</f>
        <v>0</v>
      </c>
      <c r="J37" s="12">
        <f>J41+J42</f>
        <v>0</v>
      </c>
      <c r="K37" s="2"/>
    </row>
    <row r="38" spans="1:11" s="3" customFormat="1" ht="41.25" customHeight="1">
      <c r="A38" s="27"/>
      <c r="B38" s="27" t="s">
        <v>125</v>
      </c>
      <c r="C38" s="27"/>
      <c r="D38" s="28" t="s">
        <v>126</v>
      </c>
      <c r="E38" s="28" t="s">
        <v>4</v>
      </c>
      <c r="F38" s="11" t="s">
        <v>4</v>
      </c>
      <c r="G38" s="7">
        <f t="shared" si="0"/>
        <v>2817000</v>
      </c>
      <c r="H38" s="50">
        <f>H39+H40+H41+H45+H49+H48+H47+H46</f>
        <v>2817000</v>
      </c>
      <c r="I38" s="50">
        <f>I39+I40+I41</f>
        <v>0</v>
      </c>
      <c r="J38" s="50">
        <f>J39+J40+J41</f>
        <v>0</v>
      </c>
      <c r="K38" s="2"/>
    </row>
    <row r="39" spans="1:11" s="5" customFormat="1" ht="41.25" customHeight="1">
      <c r="A39" s="26" t="s">
        <v>82</v>
      </c>
      <c r="B39" s="26" t="s">
        <v>83</v>
      </c>
      <c r="C39" s="26" t="s">
        <v>84</v>
      </c>
      <c r="D39" s="16" t="s">
        <v>88</v>
      </c>
      <c r="E39" s="68" t="s">
        <v>100</v>
      </c>
      <c r="F39" s="9" t="s">
        <v>194</v>
      </c>
      <c r="G39" s="31">
        <f t="shared" si="0"/>
        <v>30000</v>
      </c>
      <c r="H39" s="22">
        <v>30000</v>
      </c>
      <c r="I39" s="22">
        <v>0</v>
      </c>
      <c r="J39" s="22">
        <v>0</v>
      </c>
      <c r="K39" s="4"/>
    </row>
    <row r="40" spans="1:11" s="5" customFormat="1" ht="41.25" customHeight="1">
      <c r="A40" s="26" t="s">
        <v>85</v>
      </c>
      <c r="B40" s="26" t="s">
        <v>86</v>
      </c>
      <c r="C40" s="26" t="s">
        <v>87</v>
      </c>
      <c r="D40" s="16" t="s">
        <v>89</v>
      </c>
      <c r="E40" s="69"/>
      <c r="F40" s="9" t="s">
        <v>194</v>
      </c>
      <c r="G40" s="31">
        <f t="shared" si="0"/>
        <v>250000</v>
      </c>
      <c r="H40" s="22">
        <v>250000</v>
      </c>
      <c r="I40" s="22">
        <v>0</v>
      </c>
      <c r="J40" s="22">
        <v>0</v>
      </c>
      <c r="K40" s="4"/>
    </row>
    <row r="41" spans="1:11" ht="39" customHeight="1">
      <c r="A41" s="62" t="s">
        <v>12</v>
      </c>
      <c r="B41" s="62" t="s">
        <v>13</v>
      </c>
      <c r="C41" s="62" t="s">
        <v>5</v>
      </c>
      <c r="D41" s="68" t="s">
        <v>33</v>
      </c>
      <c r="E41" s="69"/>
      <c r="F41" s="72" t="s">
        <v>194</v>
      </c>
      <c r="G41" s="77">
        <f>H41+I41</f>
        <v>901000</v>
      </c>
      <c r="H41" s="74">
        <v>901000</v>
      </c>
      <c r="I41" s="74">
        <v>0</v>
      </c>
      <c r="J41" s="74">
        <v>0</v>
      </c>
      <c r="K41" s="1"/>
    </row>
    <row r="42" spans="1:11" ht="20.25" customHeight="1">
      <c r="A42" s="63"/>
      <c r="B42" s="63"/>
      <c r="C42" s="63"/>
      <c r="D42" s="69"/>
      <c r="E42" s="69"/>
      <c r="F42" s="72"/>
      <c r="G42" s="77"/>
      <c r="H42" s="74"/>
      <c r="I42" s="74"/>
      <c r="J42" s="74"/>
      <c r="K42" s="1"/>
    </row>
    <row r="43" spans="1:11" ht="67.5" customHeight="1" hidden="1">
      <c r="A43" s="63"/>
      <c r="B43" s="63"/>
      <c r="C43" s="63"/>
      <c r="D43" s="69"/>
      <c r="E43" s="70"/>
      <c r="F43" s="72"/>
      <c r="G43" s="77"/>
      <c r="H43" s="74"/>
      <c r="I43" s="74"/>
      <c r="J43" s="74"/>
      <c r="K43" s="1"/>
    </row>
    <row r="44" spans="1:11" ht="67.5" customHeight="1" hidden="1">
      <c r="A44" s="64"/>
      <c r="B44" s="64"/>
      <c r="C44" s="64"/>
      <c r="D44" s="70"/>
      <c r="E44" s="9"/>
      <c r="F44" s="9"/>
      <c r="G44" s="10"/>
      <c r="H44" s="13"/>
      <c r="I44" s="13"/>
      <c r="J44" s="13"/>
      <c r="K44" s="1"/>
    </row>
    <row r="45" spans="1:11" ht="67.5" customHeight="1">
      <c r="A45" s="8" t="s">
        <v>12</v>
      </c>
      <c r="B45" s="8" t="s">
        <v>13</v>
      </c>
      <c r="C45" s="8" t="s">
        <v>5</v>
      </c>
      <c r="D45" s="9" t="s">
        <v>33</v>
      </c>
      <c r="E45" s="52" t="s">
        <v>148</v>
      </c>
      <c r="F45" s="9" t="s">
        <v>195</v>
      </c>
      <c r="G45" s="10">
        <f>H45+I45</f>
        <v>800000</v>
      </c>
      <c r="H45" s="13">
        <v>800000</v>
      </c>
      <c r="I45" s="13">
        <v>0</v>
      </c>
      <c r="J45" s="13">
        <v>0</v>
      </c>
      <c r="K45" s="1"/>
    </row>
    <row r="46" spans="1:11" ht="67.5" customHeight="1">
      <c r="A46" s="8" t="s">
        <v>12</v>
      </c>
      <c r="B46" s="8" t="s">
        <v>13</v>
      </c>
      <c r="C46" s="8" t="s">
        <v>5</v>
      </c>
      <c r="D46" s="9" t="s">
        <v>33</v>
      </c>
      <c r="E46" s="59" t="s">
        <v>185</v>
      </c>
      <c r="F46" s="9" t="s">
        <v>207</v>
      </c>
      <c r="G46" s="10">
        <f>H46+I46</f>
        <v>19000</v>
      </c>
      <c r="H46" s="13">
        <v>19000</v>
      </c>
      <c r="I46" s="13">
        <v>0</v>
      </c>
      <c r="J46" s="13">
        <v>0</v>
      </c>
      <c r="K46" s="1"/>
    </row>
    <row r="47" spans="1:11" ht="78.75" customHeight="1">
      <c r="A47" s="8" t="s">
        <v>180</v>
      </c>
      <c r="B47" s="8" t="s">
        <v>181</v>
      </c>
      <c r="C47" s="8" t="s">
        <v>182</v>
      </c>
      <c r="D47" s="60" t="s">
        <v>183</v>
      </c>
      <c r="E47" s="59" t="s">
        <v>184</v>
      </c>
      <c r="F47" s="9" t="s">
        <v>208</v>
      </c>
      <c r="G47" s="10">
        <f>H47+I47</f>
        <v>600000</v>
      </c>
      <c r="H47" s="13">
        <v>600000</v>
      </c>
      <c r="I47" s="13">
        <v>0</v>
      </c>
      <c r="J47" s="13">
        <v>0</v>
      </c>
      <c r="K47" s="1"/>
    </row>
    <row r="48" spans="1:11" ht="67.5" customHeight="1">
      <c r="A48" s="8" t="s">
        <v>155</v>
      </c>
      <c r="B48" s="8" t="s">
        <v>156</v>
      </c>
      <c r="C48" s="8" t="s">
        <v>151</v>
      </c>
      <c r="D48" s="9" t="s">
        <v>157</v>
      </c>
      <c r="E48" s="79" t="s">
        <v>153</v>
      </c>
      <c r="F48" s="68" t="s">
        <v>196</v>
      </c>
      <c r="G48" s="10">
        <v>50000</v>
      </c>
      <c r="H48" s="13">
        <v>50000</v>
      </c>
      <c r="I48" s="13">
        <v>0</v>
      </c>
      <c r="J48" s="13">
        <v>0</v>
      </c>
      <c r="K48" s="1"/>
    </row>
    <row r="49" spans="1:11" ht="67.5" customHeight="1">
      <c r="A49" s="8" t="s">
        <v>149</v>
      </c>
      <c r="B49" s="8" t="s">
        <v>150</v>
      </c>
      <c r="C49" s="8" t="s">
        <v>151</v>
      </c>
      <c r="D49" s="9" t="s">
        <v>152</v>
      </c>
      <c r="E49" s="80"/>
      <c r="F49" s="70"/>
      <c r="G49" s="10">
        <v>167000</v>
      </c>
      <c r="H49" s="13">
        <v>167000</v>
      </c>
      <c r="I49" s="13">
        <v>0</v>
      </c>
      <c r="J49" s="13">
        <v>0</v>
      </c>
      <c r="K49" s="1"/>
    </row>
    <row r="50" spans="1:11" s="3" customFormat="1" ht="48.75" customHeight="1">
      <c r="A50" s="25" t="s">
        <v>34</v>
      </c>
      <c r="B50" s="25"/>
      <c r="C50" s="25"/>
      <c r="D50" s="11" t="s">
        <v>108</v>
      </c>
      <c r="E50" s="11" t="s">
        <v>4</v>
      </c>
      <c r="F50" s="11" t="s">
        <v>4</v>
      </c>
      <c r="G50" s="30">
        <f t="shared" si="0"/>
        <v>264000</v>
      </c>
      <c r="H50" s="12">
        <f>H51</f>
        <v>264000</v>
      </c>
      <c r="I50" s="12">
        <f>I51</f>
        <v>0</v>
      </c>
      <c r="J50" s="12">
        <f>J51</f>
        <v>0</v>
      </c>
      <c r="K50" s="2"/>
    </row>
    <row r="51" spans="1:11" s="3" customFormat="1" ht="38.25" customHeight="1">
      <c r="A51" s="25" t="s">
        <v>35</v>
      </c>
      <c r="B51" s="25"/>
      <c r="C51" s="25"/>
      <c r="D51" s="11" t="s">
        <v>107</v>
      </c>
      <c r="E51" s="11" t="s">
        <v>4</v>
      </c>
      <c r="F51" s="11" t="s">
        <v>4</v>
      </c>
      <c r="G51" s="7">
        <f t="shared" si="0"/>
        <v>264000</v>
      </c>
      <c r="H51" s="12">
        <f>H53+H57</f>
        <v>264000</v>
      </c>
      <c r="I51" s="12">
        <f>I53</f>
        <v>0</v>
      </c>
      <c r="J51" s="12">
        <f>J53</f>
        <v>0</v>
      </c>
      <c r="K51" s="2"/>
    </row>
    <row r="52" spans="1:11" s="3" customFormat="1" ht="38.25" customHeight="1">
      <c r="A52" s="25"/>
      <c r="B52" s="25" t="s">
        <v>127</v>
      </c>
      <c r="C52" s="25"/>
      <c r="D52" s="11" t="s">
        <v>128</v>
      </c>
      <c r="E52" s="28" t="s">
        <v>4</v>
      </c>
      <c r="F52" s="11" t="s">
        <v>4</v>
      </c>
      <c r="G52" s="7">
        <f t="shared" si="0"/>
        <v>100000</v>
      </c>
      <c r="H52" s="12">
        <f>H53</f>
        <v>100000</v>
      </c>
      <c r="I52" s="12">
        <f>I53</f>
        <v>0</v>
      </c>
      <c r="J52" s="12">
        <f>J53</f>
        <v>0</v>
      </c>
      <c r="K52" s="2"/>
    </row>
    <row r="53" spans="1:11" ht="42" customHeight="1">
      <c r="A53" s="8" t="s">
        <v>14</v>
      </c>
      <c r="B53" s="8" t="s">
        <v>9</v>
      </c>
      <c r="C53" s="8" t="s">
        <v>3</v>
      </c>
      <c r="D53" s="9" t="s">
        <v>10</v>
      </c>
      <c r="E53" s="16" t="s">
        <v>136</v>
      </c>
      <c r="F53" s="9" t="s">
        <v>197</v>
      </c>
      <c r="G53" s="10">
        <f t="shared" si="0"/>
        <v>100000</v>
      </c>
      <c r="H53" s="13">
        <v>100000</v>
      </c>
      <c r="I53" s="12">
        <v>0</v>
      </c>
      <c r="J53" s="13">
        <v>0</v>
      </c>
      <c r="K53" s="1"/>
    </row>
    <row r="54" spans="1:11" s="3" customFormat="1" ht="27.75" customHeight="1" hidden="1">
      <c r="A54" s="25" t="s">
        <v>39</v>
      </c>
      <c r="B54" s="25" t="s">
        <v>40</v>
      </c>
      <c r="C54" s="25"/>
      <c r="D54" s="11" t="s">
        <v>29</v>
      </c>
      <c r="E54" s="11" t="s">
        <v>4</v>
      </c>
      <c r="F54" s="68" t="s">
        <v>45</v>
      </c>
      <c r="G54" s="10">
        <f t="shared" si="0"/>
        <v>9480921.92</v>
      </c>
      <c r="H54" s="13">
        <v>100000</v>
      </c>
      <c r="I54" s="12">
        <f>I55+I63+I64+I70+I77+I78</f>
        <v>9380921.92</v>
      </c>
      <c r="J54" s="13">
        <v>0</v>
      </c>
      <c r="K54" s="2"/>
    </row>
    <row r="55" spans="1:11" s="3" customFormat="1" ht="45" customHeight="1" hidden="1">
      <c r="A55" s="25" t="s">
        <v>41</v>
      </c>
      <c r="B55" s="25"/>
      <c r="C55" s="25"/>
      <c r="D55" s="11" t="s">
        <v>30</v>
      </c>
      <c r="E55" s="11" t="s">
        <v>4</v>
      </c>
      <c r="F55" s="69"/>
      <c r="G55" s="10">
        <f t="shared" si="0"/>
        <v>6953221.4399999995</v>
      </c>
      <c r="H55" s="13">
        <v>100000</v>
      </c>
      <c r="I55" s="12">
        <f>I56+I64+I70+I77+I78+I79</f>
        <v>6853221.4399999995</v>
      </c>
      <c r="J55" s="13">
        <v>0</v>
      </c>
      <c r="K55" s="2"/>
    </row>
    <row r="56" spans="1:11" ht="38.25" customHeight="1" hidden="1">
      <c r="A56" s="26" t="s">
        <v>42</v>
      </c>
      <c r="B56" s="26" t="s">
        <v>43</v>
      </c>
      <c r="C56" s="26" t="s">
        <v>7</v>
      </c>
      <c r="D56" s="16" t="s">
        <v>44</v>
      </c>
      <c r="E56" s="23" t="s">
        <v>46</v>
      </c>
      <c r="F56" s="69"/>
      <c r="G56" s="10">
        <f t="shared" si="0"/>
        <v>4475520.96</v>
      </c>
      <c r="H56" s="13">
        <v>100000</v>
      </c>
      <c r="I56" s="12">
        <f>I60+I70+I77+I78+I79+I80</f>
        <v>4375520.96</v>
      </c>
      <c r="J56" s="13">
        <v>0</v>
      </c>
      <c r="K56" s="1"/>
    </row>
    <row r="57" spans="1:11" s="3" customFormat="1" ht="21.75" customHeight="1">
      <c r="A57" s="27"/>
      <c r="B57" s="27" t="s">
        <v>120</v>
      </c>
      <c r="C57" s="27"/>
      <c r="D57" s="28" t="s">
        <v>121</v>
      </c>
      <c r="E57" s="11" t="s">
        <v>4</v>
      </c>
      <c r="F57" s="11" t="s">
        <v>4</v>
      </c>
      <c r="G57" s="30">
        <f>G58+G59</f>
        <v>164000</v>
      </c>
      <c r="H57" s="30">
        <f>H58+H59</f>
        <v>164000</v>
      </c>
      <c r="I57" s="30">
        <f>I58</f>
        <v>0</v>
      </c>
      <c r="J57" s="30">
        <f>J58</f>
        <v>0</v>
      </c>
      <c r="K57" s="2"/>
    </row>
    <row r="58" spans="1:11" ht="55.5" customHeight="1">
      <c r="A58" s="26" t="s">
        <v>158</v>
      </c>
      <c r="B58" s="26" t="s">
        <v>159</v>
      </c>
      <c r="C58" s="26" t="s">
        <v>160</v>
      </c>
      <c r="D58" s="16" t="s">
        <v>161</v>
      </c>
      <c r="E58" s="9" t="s">
        <v>162</v>
      </c>
      <c r="F58" s="9" t="s">
        <v>198</v>
      </c>
      <c r="G58" s="10">
        <v>53000</v>
      </c>
      <c r="H58" s="13">
        <v>53000</v>
      </c>
      <c r="I58" s="12">
        <v>0</v>
      </c>
      <c r="J58" s="13">
        <v>0</v>
      </c>
      <c r="K58" s="1"/>
    </row>
    <row r="59" spans="1:11" ht="55.5" customHeight="1">
      <c r="A59" s="26" t="s">
        <v>170</v>
      </c>
      <c r="B59" s="26" t="s">
        <v>171</v>
      </c>
      <c r="C59" s="26" t="s">
        <v>172</v>
      </c>
      <c r="D59" s="16" t="s">
        <v>173</v>
      </c>
      <c r="E59" s="9" t="s">
        <v>174</v>
      </c>
      <c r="F59" s="9" t="s">
        <v>199</v>
      </c>
      <c r="G59" s="10">
        <v>111000</v>
      </c>
      <c r="H59" s="13">
        <v>111000</v>
      </c>
      <c r="I59" s="12">
        <v>0</v>
      </c>
      <c r="J59" s="13">
        <v>0</v>
      </c>
      <c r="K59" s="1"/>
    </row>
    <row r="60" spans="1:11" s="3" customFormat="1" ht="38.25" customHeight="1">
      <c r="A60" s="27" t="s">
        <v>90</v>
      </c>
      <c r="B60" s="27"/>
      <c r="C60" s="27"/>
      <c r="D60" s="28" t="s">
        <v>105</v>
      </c>
      <c r="E60" s="11" t="s">
        <v>4</v>
      </c>
      <c r="F60" s="6" t="s">
        <v>4</v>
      </c>
      <c r="G60" s="30">
        <f t="shared" si="0"/>
        <v>15710600.48</v>
      </c>
      <c r="H60" s="12">
        <f>H61</f>
        <v>13712840</v>
      </c>
      <c r="I60" s="12">
        <f>I61</f>
        <v>1997760.48</v>
      </c>
      <c r="J60" s="12">
        <f>J61</f>
        <v>1149940</v>
      </c>
      <c r="K60" s="2"/>
    </row>
    <row r="61" spans="1:11" s="3" customFormat="1" ht="38.25" customHeight="1">
      <c r="A61" s="27" t="s">
        <v>91</v>
      </c>
      <c r="B61" s="27"/>
      <c r="C61" s="27"/>
      <c r="D61" s="28" t="s">
        <v>106</v>
      </c>
      <c r="E61" s="11" t="s">
        <v>4</v>
      </c>
      <c r="F61" s="6" t="s">
        <v>4</v>
      </c>
      <c r="G61" s="30">
        <f t="shared" si="0"/>
        <v>15710600.48</v>
      </c>
      <c r="H61" s="12">
        <f>H62+H69+H71</f>
        <v>13712840</v>
      </c>
      <c r="I61" s="12">
        <f>I62+I69+I71</f>
        <v>1997760.48</v>
      </c>
      <c r="J61" s="12">
        <f>J62+J69+J71</f>
        <v>1149940</v>
      </c>
      <c r="K61" s="2"/>
    </row>
    <row r="62" spans="1:11" s="3" customFormat="1" ht="38.25" customHeight="1">
      <c r="A62" s="27"/>
      <c r="B62" s="27" t="s">
        <v>129</v>
      </c>
      <c r="C62" s="27"/>
      <c r="D62" s="28" t="s">
        <v>130</v>
      </c>
      <c r="E62" s="11" t="s">
        <v>4</v>
      </c>
      <c r="F62" s="6" t="s">
        <v>4</v>
      </c>
      <c r="G62" s="30">
        <f t="shared" si="0"/>
        <v>10857780</v>
      </c>
      <c r="H62" s="12">
        <f>H63+H64+H66+H65+H67+H68</f>
        <v>10707840</v>
      </c>
      <c r="I62" s="12">
        <f>I63+I64</f>
        <v>149940</v>
      </c>
      <c r="J62" s="12">
        <f>J63+J64</f>
        <v>149940</v>
      </c>
      <c r="K62" s="2"/>
    </row>
    <row r="63" spans="1:11" ht="38.25" customHeight="1">
      <c r="A63" s="26" t="s">
        <v>92</v>
      </c>
      <c r="B63" s="26" t="s">
        <v>93</v>
      </c>
      <c r="C63" s="26" t="s">
        <v>54</v>
      </c>
      <c r="D63" s="16" t="s">
        <v>94</v>
      </c>
      <c r="E63" s="9" t="s">
        <v>101</v>
      </c>
      <c r="F63" s="9" t="s">
        <v>200</v>
      </c>
      <c r="G63" s="10">
        <f t="shared" si="0"/>
        <v>1499300</v>
      </c>
      <c r="H63" s="13">
        <v>1449300</v>
      </c>
      <c r="I63" s="13">
        <v>50000</v>
      </c>
      <c r="J63" s="13">
        <v>50000</v>
      </c>
      <c r="K63" s="1"/>
    </row>
    <row r="64" spans="1:11" ht="38.25" customHeight="1">
      <c r="A64" s="61" t="s">
        <v>95</v>
      </c>
      <c r="B64" s="26" t="s">
        <v>96</v>
      </c>
      <c r="C64" s="26" t="s">
        <v>54</v>
      </c>
      <c r="D64" s="16" t="s">
        <v>97</v>
      </c>
      <c r="E64" s="9" t="s">
        <v>137</v>
      </c>
      <c r="F64" s="9" t="s">
        <v>201</v>
      </c>
      <c r="G64" s="10">
        <f>H64+FI64</f>
        <v>7899400</v>
      </c>
      <c r="H64" s="13">
        <v>7899400</v>
      </c>
      <c r="I64" s="13">
        <v>99940</v>
      </c>
      <c r="J64" s="13">
        <v>99940</v>
      </c>
      <c r="K64" s="1"/>
    </row>
    <row r="65" spans="1:11" ht="94.5" customHeight="1">
      <c r="A65" s="61" t="s">
        <v>163</v>
      </c>
      <c r="B65" s="26" t="s">
        <v>164</v>
      </c>
      <c r="C65" s="26" t="s">
        <v>142</v>
      </c>
      <c r="D65" s="16" t="s">
        <v>165</v>
      </c>
      <c r="E65" s="9" t="s">
        <v>166</v>
      </c>
      <c r="F65" s="9" t="s">
        <v>202</v>
      </c>
      <c r="G65" s="10">
        <f t="shared" si="0"/>
        <v>300000</v>
      </c>
      <c r="H65" s="13">
        <v>300000</v>
      </c>
      <c r="I65" s="13">
        <v>0</v>
      </c>
      <c r="J65" s="13">
        <v>0</v>
      </c>
      <c r="K65" s="1"/>
    </row>
    <row r="66" spans="1:11" ht="44.25" customHeight="1">
      <c r="A66" s="65" t="s">
        <v>140</v>
      </c>
      <c r="B66" s="62" t="s">
        <v>141</v>
      </c>
      <c r="C66" s="62" t="s">
        <v>142</v>
      </c>
      <c r="D66" s="68" t="s">
        <v>143</v>
      </c>
      <c r="E66" s="9" t="s">
        <v>104</v>
      </c>
      <c r="F66" s="9" t="s">
        <v>187</v>
      </c>
      <c r="G66" s="10">
        <f t="shared" si="0"/>
        <v>185000</v>
      </c>
      <c r="H66" s="13">
        <v>185000</v>
      </c>
      <c r="I66" s="13">
        <v>0</v>
      </c>
      <c r="J66" s="13">
        <v>0</v>
      </c>
      <c r="K66" s="1"/>
    </row>
    <row r="67" spans="1:11" ht="41.25" customHeight="1">
      <c r="A67" s="66"/>
      <c r="B67" s="63"/>
      <c r="C67" s="63"/>
      <c r="D67" s="69"/>
      <c r="E67" s="9" t="s">
        <v>186</v>
      </c>
      <c r="F67" s="9" t="s">
        <v>206</v>
      </c>
      <c r="G67" s="10">
        <f t="shared" si="0"/>
        <v>760500</v>
      </c>
      <c r="H67" s="13">
        <v>760500</v>
      </c>
      <c r="I67" s="13">
        <v>0</v>
      </c>
      <c r="J67" s="13">
        <v>0</v>
      </c>
      <c r="K67" s="1"/>
    </row>
    <row r="68" spans="1:11" ht="58.5" customHeight="1">
      <c r="A68" s="67"/>
      <c r="B68" s="64"/>
      <c r="C68" s="64"/>
      <c r="D68" s="70"/>
      <c r="E68" s="9" t="s">
        <v>166</v>
      </c>
      <c r="F68" s="9" t="s">
        <v>202</v>
      </c>
      <c r="G68" s="10">
        <f t="shared" si="0"/>
        <v>113640</v>
      </c>
      <c r="H68" s="13">
        <v>113640</v>
      </c>
      <c r="I68" s="13">
        <v>0</v>
      </c>
      <c r="J68" s="13">
        <v>0</v>
      </c>
      <c r="K68" s="1"/>
    </row>
    <row r="69" spans="1:11" s="3" customFormat="1" ht="38.25" customHeight="1">
      <c r="A69" s="27"/>
      <c r="B69" s="27" t="s">
        <v>118</v>
      </c>
      <c r="C69" s="27"/>
      <c r="D69" s="28" t="s">
        <v>119</v>
      </c>
      <c r="E69" s="11" t="s">
        <v>4</v>
      </c>
      <c r="F69" s="11" t="s">
        <v>4</v>
      </c>
      <c r="G69" s="30">
        <f t="shared" si="0"/>
        <v>3005000</v>
      </c>
      <c r="H69" s="12">
        <f>H70</f>
        <v>3005000</v>
      </c>
      <c r="I69" s="12">
        <f>I70</f>
        <v>0</v>
      </c>
      <c r="J69" s="12">
        <f>J70</f>
        <v>0</v>
      </c>
      <c r="K69" s="2"/>
    </row>
    <row r="70" spans="1:11" ht="38.25" customHeight="1">
      <c r="A70" s="26" t="s">
        <v>98</v>
      </c>
      <c r="B70" s="26" t="s">
        <v>66</v>
      </c>
      <c r="C70" s="26" t="s">
        <v>67</v>
      </c>
      <c r="D70" s="16" t="s">
        <v>71</v>
      </c>
      <c r="E70" s="9" t="s">
        <v>109</v>
      </c>
      <c r="F70" s="9" t="s">
        <v>203</v>
      </c>
      <c r="G70" s="10">
        <f t="shared" si="0"/>
        <v>3005000</v>
      </c>
      <c r="H70" s="13">
        <v>3005000</v>
      </c>
      <c r="I70" s="13">
        <v>0</v>
      </c>
      <c r="J70" s="13">
        <v>0</v>
      </c>
      <c r="K70" s="1"/>
    </row>
    <row r="71" spans="1:11" s="3" customFormat="1" ht="38.25" customHeight="1">
      <c r="A71" s="25"/>
      <c r="B71" s="25" t="s">
        <v>120</v>
      </c>
      <c r="C71" s="25"/>
      <c r="D71" s="11" t="s">
        <v>121</v>
      </c>
      <c r="E71" s="11" t="s">
        <v>4</v>
      </c>
      <c r="F71" s="11" t="s">
        <v>4</v>
      </c>
      <c r="G71" s="39">
        <f t="shared" si="0"/>
        <v>1847820.48</v>
      </c>
      <c r="H71" s="39">
        <f>H72</f>
        <v>0</v>
      </c>
      <c r="I71" s="39">
        <f>I72</f>
        <v>1847820.48</v>
      </c>
      <c r="J71" s="30">
        <f>J72</f>
        <v>1000000</v>
      </c>
      <c r="K71" s="2"/>
    </row>
    <row r="72" spans="1:11" ht="38.25" customHeight="1">
      <c r="A72" s="8" t="s">
        <v>144</v>
      </c>
      <c r="B72" s="8" t="s">
        <v>69</v>
      </c>
      <c r="C72" s="8" t="s">
        <v>70</v>
      </c>
      <c r="D72" s="9" t="s">
        <v>72</v>
      </c>
      <c r="E72" s="9" t="s">
        <v>134</v>
      </c>
      <c r="F72" s="9" t="s">
        <v>204</v>
      </c>
      <c r="G72" s="44">
        <f t="shared" si="0"/>
        <v>1847820.48</v>
      </c>
      <c r="H72" s="53">
        <v>0</v>
      </c>
      <c r="I72" s="53">
        <v>1847820.48</v>
      </c>
      <c r="J72" s="13">
        <v>1000000</v>
      </c>
      <c r="K72" s="1"/>
    </row>
    <row r="73" spans="1:11" s="58" customFormat="1" ht="35.25" customHeight="1">
      <c r="A73" s="55" t="s">
        <v>39</v>
      </c>
      <c r="B73" s="55"/>
      <c r="C73" s="55"/>
      <c r="D73" s="56" t="s">
        <v>175</v>
      </c>
      <c r="E73" s="11" t="s">
        <v>4</v>
      </c>
      <c r="F73" s="11"/>
      <c r="G73" s="30">
        <f>G75</f>
        <v>96600</v>
      </c>
      <c r="H73" s="30">
        <f>H75</f>
        <v>96600</v>
      </c>
      <c r="I73" s="30">
        <f>I75</f>
        <v>0</v>
      </c>
      <c r="J73" s="30">
        <f>J75</f>
        <v>0</v>
      </c>
      <c r="K73" s="57"/>
    </row>
    <row r="74" spans="1:11" s="58" customFormat="1" ht="35.25" customHeight="1">
      <c r="A74" s="55" t="s">
        <v>41</v>
      </c>
      <c r="B74" s="55"/>
      <c r="C74" s="55"/>
      <c r="D74" s="56" t="s">
        <v>176</v>
      </c>
      <c r="E74" s="11" t="s">
        <v>4</v>
      </c>
      <c r="F74" s="11"/>
      <c r="G74" s="30">
        <f>G73</f>
        <v>96600</v>
      </c>
      <c r="H74" s="30">
        <f>H73</f>
        <v>96600</v>
      </c>
      <c r="I74" s="30">
        <f>I73</f>
        <v>0</v>
      </c>
      <c r="J74" s="30">
        <f>J73</f>
        <v>0</v>
      </c>
      <c r="K74" s="57"/>
    </row>
    <row r="75" spans="1:11" s="3" customFormat="1" ht="38.25" customHeight="1">
      <c r="A75" s="25"/>
      <c r="B75" s="25" t="s">
        <v>177</v>
      </c>
      <c r="C75" s="25"/>
      <c r="D75" s="11" t="s">
        <v>178</v>
      </c>
      <c r="E75" s="11" t="s">
        <v>4</v>
      </c>
      <c r="F75" s="11"/>
      <c r="G75" s="30">
        <f>G76</f>
        <v>96600</v>
      </c>
      <c r="H75" s="30">
        <f>H76</f>
        <v>96600</v>
      </c>
      <c r="I75" s="30">
        <f>I76</f>
        <v>0</v>
      </c>
      <c r="J75" s="30">
        <f>J76</f>
        <v>0</v>
      </c>
      <c r="K75" s="2"/>
    </row>
    <row r="76" spans="1:11" s="5" customFormat="1" ht="39.75" customHeight="1">
      <c r="A76" s="8" t="s">
        <v>42</v>
      </c>
      <c r="B76" s="8" t="s">
        <v>43</v>
      </c>
      <c r="C76" s="8" t="s">
        <v>7</v>
      </c>
      <c r="D76" s="9" t="s">
        <v>44</v>
      </c>
      <c r="E76" s="9" t="s">
        <v>179</v>
      </c>
      <c r="F76" s="9" t="s">
        <v>205</v>
      </c>
      <c r="G76" s="10">
        <v>96600</v>
      </c>
      <c r="H76" s="13">
        <v>96600</v>
      </c>
      <c r="I76" s="13">
        <v>0</v>
      </c>
      <c r="J76" s="13">
        <v>0</v>
      </c>
      <c r="K76" s="4"/>
    </row>
    <row r="77" spans="1:11" s="3" customFormat="1" ht="12.75">
      <c r="A77" s="25"/>
      <c r="B77" s="25"/>
      <c r="C77" s="25"/>
      <c r="D77" s="11" t="s">
        <v>6</v>
      </c>
      <c r="E77" s="11" t="s">
        <v>4</v>
      </c>
      <c r="F77" s="11" t="s">
        <v>4</v>
      </c>
      <c r="G77" s="39">
        <f>H77+I77</f>
        <v>30840025.35</v>
      </c>
      <c r="H77" s="40">
        <f>H13+H36+H50+H60+H32+H73</f>
        <v>28462264.87</v>
      </c>
      <c r="I77" s="40">
        <f>I13+I36+I50+I60+I32</f>
        <v>2377760.48</v>
      </c>
      <c r="J77" s="40">
        <f>J13+J36+J50+J60+J32</f>
        <v>1529940</v>
      </c>
      <c r="K77" s="2"/>
    </row>
    <row r="78" spans="1:14" s="3" customFormat="1" ht="27.75" customHeight="1" hidden="1">
      <c r="A78" s="78"/>
      <c r="B78" s="78"/>
      <c r="C78" s="78"/>
      <c r="D78" s="78"/>
      <c r="E78" s="37"/>
      <c r="F78" s="38"/>
      <c r="G78" s="36"/>
      <c r="H78" s="76"/>
      <c r="I78" s="76"/>
      <c r="J78" s="76"/>
      <c r="K78" s="81"/>
      <c r="L78" s="81"/>
      <c r="M78" s="81"/>
      <c r="N78" s="81"/>
    </row>
    <row r="79" spans="1:10" ht="15.75">
      <c r="A79" s="43"/>
      <c r="B79" s="43"/>
      <c r="C79" s="43"/>
      <c r="D79" s="43"/>
      <c r="E79" s="43"/>
      <c r="F79" s="34"/>
      <c r="G79" s="24"/>
      <c r="H79" s="41"/>
      <c r="I79" s="75"/>
      <c r="J79" s="75"/>
    </row>
    <row r="80" spans="1:10" s="47" customFormat="1" ht="15.75">
      <c r="A80" s="83" t="s">
        <v>167</v>
      </c>
      <c r="B80" s="83"/>
      <c r="C80" s="83"/>
      <c r="D80" s="83"/>
      <c r="E80" s="43"/>
      <c r="F80" s="84" t="s">
        <v>103</v>
      </c>
      <c r="G80" s="84"/>
      <c r="H80" s="84"/>
      <c r="I80" s="75"/>
      <c r="J80" s="75"/>
    </row>
    <row r="81" ht="12.75">
      <c r="F81" s="34"/>
    </row>
    <row r="82" spans="2:6" ht="27.75" customHeight="1">
      <c r="B82" s="82"/>
      <c r="C82" s="82"/>
      <c r="D82" s="82"/>
      <c r="F82" s="34"/>
    </row>
    <row r="83" spans="2:6" ht="12.75">
      <c r="B83" s="82"/>
      <c r="C83" s="82"/>
      <c r="D83" s="82"/>
      <c r="F83" s="34"/>
    </row>
    <row r="84" ht="12.75">
      <c r="F84" s="34"/>
    </row>
    <row r="85" ht="12.75">
      <c r="F85" s="34"/>
    </row>
    <row r="86" ht="12.75">
      <c r="F86" s="34"/>
    </row>
    <row r="87" ht="12.75">
      <c r="F87" s="34"/>
    </row>
    <row r="88" ht="12.75">
      <c r="F88" s="35"/>
    </row>
  </sheetData>
  <sheetProtection/>
  <mergeCells count="55">
    <mergeCell ref="H1:J1"/>
    <mergeCell ref="A6:J6"/>
    <mergeCell ref="H3:J3"/>
    <mergeCell ref="D10:D11"/>
    <mergeCell ref="E10:E11"/>
    <mergeCell ref="B8:C8"/>
    <mergeCell ref="H2:J2"/>
    <mergeCell ref="B9:C9"/>
    <mergeCell ref="E4:J4"/>
    <mergeCell ref="I10:J10"/>
    <mergeCell ref="B82:D83"/>
    <mergeCell ref="E25:E27"/>
    <mergeCell ref="F25:F26"/>
    <mergeCell ref="A80:D80"/>
    <mergeCell ref="F80:H80"/>
    <mergeCell ref="F41:F43"/>
    <mergeCell ref="C41:C44"/>
    <mergeCell ref="F54:F56"/>
    <mergeCell ref="H41:H43"/>
    <mergeCell ref="H25:H26"/>
    <mergeCell ref="E48:E49"/>
    <mergeCell ref="C10:C11"/>
    <mergeCell ref="K78:N78"/>
    <mergeCell ref="J41:J43"/>
    <mergeCell ref="I25:I26"/>
    <mergeCell ref="B41:B44"/>
    <mergeCell ref="D16:D19"/>
    <mergeCell ref="H10:H11"/>
    <mergeCell ref="J25:J26"/>
    <mergeCell ref="D41:D44"/>
    <mergeCell ref="F5:J5"/>
    <mergeCell ref="E39:E43"/>
    <mergeCell ref="B10:B11"/>
    <mergeCell ref="I41:I43"/>
    <mergeCell ref="I79:J80"/>
    <mergeCell ref="H78:J78"/>
    <mergeCell ref="G25:G26"/>
    <mergeCell ref="G41:G43"/>
    <mergeCell ref="F48:F49"/>
    <mergeCell ref="A78:D78"/>
    <mergeCell ref="G10:G11"/>
    <mergeCell ref="F10:F11"/>
    <mergeCell ref="C25:C27"/>
    <mergeCell ref="D25:D27"/>
    <mergeCell ref="A16:A19"/>
    <mergeCell ref="B16:B19"/>
    <mergeCell ref="C16:C19"/>
    <mergeCell ref="A25:A27"/>
    <mergeCell ref="B25:B27"/>
    <mergeCell ref="A41:A44"/>
    <mergeCell ref="A66:A68"/>
    <mergeCell ref="B66:B68"/>
    <mergeCell ref="C66:C68"/>
    <mergeCell ref="D66:D68"/>
    <mergeCell ref="A10:A11"/>
  </mergeCells>
  <printOptions/>
  <pageMargins left="0.2" right="0.2" top="0.2" bottom="0.2" header="0.2" footer="0.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Konstantin</dc:creator>
  <cp:keywords/>
  <dc:description/>
  <cp:lastModifiedBy>Budget</cp:lastModifiedBy>
  <cp:lastPrinted>2021-08-25T07:41:40Z</cp:lastPrinted>
  <dcterms:created xsi:type="dcterms:W3CDTF">2003-01-20T21:36:11Z</dcterms:created>
  <dcterms:modified xsi:type="dcterms:W3CDTF">2021-10-25T09:16:32Z</dcterms:modified>
  <cp:category/>
  <cp:version/>
  <cp:contentType/>
  <cp:contentStatus/>
</cp:coreProperties>
</file>